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1" r:id="rId1"/>
  </sheets>
  <externalReferences>
    <externalReference r:id="rId2"/>
  </externalReferences>
  <definedNames>
    <definedName name="_xlnm._FilterDatabase" localSheetId="0" hidden="1">N1_სატენდერო!$A$7:$L$330</definedName>
    <definedName name="_xlnm.Print_Area" localSheetId="0">N1_სატენდერო!$A$1:$K$328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0" i="11" l="1"/>
  <c r="H320" i="11"/>
  <c r="F320" i="11"/>
  <c r="F321" i="11" s="1"/>
  <c r="K321" i="11" s="1"/>
  <c r="WVB224" i="11"/>
  <c r="WVD224" i="11" s="1"/>
  <c r="WVI224" i="11" s="1"/>
  <c r="WLF224" i="11"/>
  <c r="WLH224" i="11" s="1"/>
  <c r="WLM224" i="11" s="1"/>
  <c r="WBJ224" i="11"/>
  <c r="WBL224" i="11" s="1"/>
  <c r="WBQ224" i="11" s="1"/>
  <c r="VRN224" i="11"/>
  <c r="VRP224" i="11" s="1"/>
  <c r="VRU224" i="11" s="1"/>
  <c r="VHR224" i="11"/>
  <c r="VHT224" i="11" s="1"/>
  <c r="VHY224" i="11" s="1"/>
  <c r="UXV224" i="11"/>
  <c r="UXX224" i="11" s="1"/>
  <c r="UYC224" i="11" s="1"/>
  <c r="UNZ224" i="11"/>
  <c r="UOB224" i="11" s="1"/>
  <c r="UOG224" i="11" s="1"/>
  <c r="UED224" i="11"/>
  <c r="UEF224" i="11" s="1"/>
  <c r="UEK224" i="11" s="1"/>
  <c r="TUH224" i="11"/>
  <c r="TUJ224" i="11" s="1"/>
  <c r="TUO224" i="11" s="1"/>
  <c r="TKL224" i="11"/>
  <c r="TKN224" i="11" s="1"/>
  <c r="TKS224" i="11" s="1"/>
  <c r="TAP224" i="11"/>
  <c r="TAR224" i="11" s="1"/>
  <c r="TAW224" i="11" s="1"/>
  <c r="SQT224" i="11"/>
  <c r="SQV224" i="11" s="1"/>
  <c r="SRA224" i="11" s="1"/>
  <c r="SGX224" i="11"/>
  <c r="SGZ224" i="11" s="1"/>
  <c r="SHE224" i="11" s="1"/>
  <c r="RXB224" i="11"/>
  <c r="RXD224" i="11" s="1"/>
  <c r="RXI224" i="11" s="1"/>
  <c r="RNF224" i="11"/>
  <c r="RNH224" i="11" s="1"/>
  <c r="RNM224" i="11" s="1"/>
  <c r="RDJ224" i="11"/>
  <c r="RDL224" i="11" s="1"/>
  <c r="RDQ224" i="11" s="1"/>
  <c r="QTN224" i="11"/>
  <c r="QTP224" i="11" s="1"/>
  <c r="QTU224" i="11" s="1"/>
  <c r="QJR224" i="11"/>
  <c r="QJT224" i="11" s="1"/>
  <c r="QJY224" i="11" s="1"/>
  <c r="PZV224" i="11"/>
  <c r="PZX224" i="11" s="1"/>
  <c r="QAC224" i="11" s="1"/>
  <c r="PPZ224" i="11"/>
  <c r="PQB224" i="11" s="1"/>
  <c r="PQG224" i="11" s="1"/>
  <c r="PGD224" i="11"/>
  <c r="PGF224" i="11" s="1"/>
  <c r="PGK224" i="11" s="1"/>
  <c r="OWH224" i="11"/>
  <c r="OWJ224" i="11" s="1"/>
  <c r="OWO224" i="11" s="1"/>
  <c r="OML224" i="11"/>
  <c r="OMN224" i="11" s="1"/>
  <c r="OMS224" i="11" s="1"/>
  <c r="OCP224" i="11"/>
  <c r="OCR224" i="11" s="1"/>
  <c r="OCW224" i="11" s="1"/>
  <c r="NST224" i="11"/>
  <c r="NSV224" i="11" s="1"/>
  <c r="NTA224" i="11" s="1"/>
  <c r="NIX224" i="11"/>
  <c r="NIZ224" i="11" s="1"/>
  <c r="NJE224" i="11" s="1"/>
  <c r="MZB224" i="11"/>
  <c r="MZD224" i="11" s="1"/>
  <c r="MZI224" i="11" s="1"/>
  <c r="MPF224" i="11"/>
  <c r="MPH224" i="11" s="1"/>
  <c r="MPM224" i="11" s="1"/>
  <c r="MFJ224" i="11"/>
  <c r="MFL224" i="11" s="1"/>
  <c r="MFQ224" i="11" s="1"/>
  <c r="LVN224" i="11"/>
  <c r="LVP224" i="11" s="1"/>
  <c r="LVU224" i="11" s="1"/>
  <c r="LLR224" i="11"/>
  <c r="LLT224" i="11" s="1"/>
  <c r="LLY224" i="11" s="1"/>
  <c r="LBV224" i="11"/>
  <c r="LBX224" i="11" s="1"/>
  <c r="LCC224" i="11" s="1"/>
  <c r="KRZ224" i="11"/>
  <c r="KSB224" i="11" s="1"/>
  <c r="KSG224" i="11" s="1"/>
  <c r="KID224" i="11"/>
  <c r="KIF224" i="11" s="1"/>
  <c r="KIK224" i="11" s="1"/>
  <c r="JYH224" i="11"/>
  <c r="JYJ224" i="11" s="1"/>
  <c r="JYO224" i="11" s="1"/>
  <c r="JOL224" i="11"/>
  <c r="JON224" i="11" s="1"/>
  <c r="JOS224" i="11" s="1"/>
  <c r="JEP224" i="11"/>
  <c r="JER224" i="11" s="1"/>
  <c r="JEW224" i="11" s="1"/>
  <c r="IUT224" i="11"/>
  <c r="IUV224" i="11" s="1"/>
  <c r="IVA224" i="11" s="1"/>
  <c r="IKX224" i="11"/>
  <c r="IKZ224" i="11" s="1"/>
  <c r="ILE224" i="11" s="1"/>
  <c r="IBB224" i="11"/>
  <c r="IBD224" i="11" s="1"/>
  <c r="IBI224" i="11" s="1"/>
  <c r="HRF224" i="11"/>
  <c r="HRH224" i="11" s="1"/>
  <c r="HRM224" i="11" s="1"/>
  <c r="HHJ224" i="11"/>
  <c r="HHL224" i="11" s="1"/>
  <c r="HHQ224" i="11" s="1"/>
  <c r="GXN224" i="11"/>
  <c r="GXP224" i="11" s="1"/>
  <c r="GXU224" i="11" s="1"/>
  <c r="GNR224" i="11"/>
  <c r="GNT224" i="11" s="1"/>
  <c r="GNY224" i="11" s="1"/>
  <c r="GDV224" i="11"/>
  <c r="GDX224" i="11" s="1"/>
  <c r="GEC224" i="11" s="1"/>
  <c r="FTZ224" i="11"/>
  <c r="FUB224" i="11" s="1"/>
  <c r="FUG224" i="11" s="1"/>
  <c r="FKD224" i="11"/>
  <c r="FKF224" i="11" s="1"/>
  <c r="FKK224" i="11" s="1"/>
  <c r="FAH224" i="11"/>
  <c r="FAJ224" i="11" s="1"/>
  <c r="FAO224" i="11" s="1"/>
  <c r="EQL224" i="11"/>
  <c r="EQN224" i="11" s="1"/>
  <c r="EQS224" i="11" s="1"/>
  <c r="EGP224" i="11"/>
  <c r="EGR224" i="11" s="1"/>
  <c r="EGW224" i="11" s="1"/>
  <c r="DWT224" i="11"/>
  <c r="DWV224" i="11" s="1"/>
  <c r="DXA224" i="11" s="1"/>
  <c r="DMX224" i="11"/>
  <c r="DMZ224" i="11" s="1"/>
  <c r="DNE224" i="11" s="1"/>
  <c r="DDB224" i="11"/>
  <c r="DDD224" i="11" s="1"/>
  <c r="DDI224" i="11" s="1"/>
  <c r="CTF224" i="11"/>
  <c r="CTH224" i="11" s="1"/>
  <c r="CTM224" i="11" s="1"/>
  <c r="CJJ224" i="11"/>
  <c r="CJL224" i="11" s="1"/>
  <c r="CJQ224" i="11" s="1"/>
  <c r="BZN224" i="11"/>
  <c r="BZP224" i="11" s="1"/>
  <c r="BZU224" i="11" s="1"/>
  <c r="BPR224" i="11"/>
  <c r="BPT224" i="11" s="1"/>
  <c r="BPY224" i="11" s="1"/>
  <c r="BFV224" i="11"/>
  <c r="BFX224" i="11" s="1"/>
  <c r="BGC224" i="11" s="1"/>
  <c r="AVZ224" i="11"/>
  <c r="AWB224" i="11" s="1"/>
  <c r="AWG224" i="11" s="1"/>
  <c r="AMD224" i="11"/>
  <c r="AMF224" i="11" s="1"/>
  <c r="AMK224" i="11" s="1"/>
  <c r="ACH224" i="11"/>
  <c r="ACJ224" i="11" s="1"/>
  <c r="ACO224" i="11" s="1"/>
  <c r="SL224" i="11"/>
  <c r="SN224" i="11" s="1"/>
  <c r="SS224" i="11" s="1"/>
  <c r="IP224" i="11"/>
  <c r="IR224" i="11" s="1"/>
  <c r="IW224" i="11" s="1"/>
  <c r="WVC223" i="11"/>
  <c r="WVB223" i="11"/>
  <c r="WLG223" i="11"/>
  <c r="WLF223" i="11"/>
  <c r="WBK223" i="11"/>
  <c r="WBJ223" i="11"/>
  <c r="VRO223" i="11"/>
  <c r="VRN223" i="11"/>
  <c r="VHS223" i="11"/>
  <c r="VHR223" i="11"/>
  <c r="UXW223" i="11"/>
  <c r="UXV223" i="11"/>
  <c r="UOA223" i="11"/>
  <c r="UNZ223" i="11"/>
  <c r="UEE223" i="11"/>
  <c r="UED223" i="11"/>
  <c r="TUI223" i="11"/>
  <c r="TUH223" i="11"/>
  <c r="TKM223" i="11"/>
  <c r="TKL223" i="11"/>
  <c r="TAQ223" i="11"/>
  <c r="TAP223" i="11"/>
  <c r="SQU223" i="11"/>
  <c r="SQT223" i="11"/>
  <c r="SGY223" i="11"/>
  <c r="SGX223" i="11"/>
  <c r="RXC223" i="11"/>
  <c r="RXB223" i="11"/>
  <c r="RNG223" i="11"/>
  <c r="RNF223" i="11"/>
  <c r="RDK223" i="11"/>
  <c r="RDJ223" i="11"/>
  <c r="QTO223" i="11"/>
  <c r="QTN223" i="11"/>
  <c r="QJS223" i="11"/>
  <c r="QJR223" i="11"/>
  <c r="PZW223" i="11"/>
  <c r="PZV223" i="11"/>
  <c r="PQA223" i="11"/>
  <c r="PQB223" i="11" s="1"/>
  <c r="PQG223" i="11" s="1"/>
  <c r="PPZ223" i="11"/>
  <c r="PGE223" i="11"/>
  <c r="PGD223" i="11"/>
  <c r="OWI223" i="11"/>
  <c r="OWJ223" i="11" s="1"/>
  <c r="OWO223" i="11" s="1"/>
  <c r="OWH223" i="11"/>
  <c r="OMM223" i="11"/>
  <c r="OML223" i="11"/>
  <c r="OCQ223" i="11"/>
  <c r="OCR223" i="11" s="1"/>
  <c r="OCW223" i="11" s="1"/>
  <c r="OCP223" i="11"/>
  <c r="NSU223" i="11"/>
  <c r="NST223" i="11"/>
  <c r="NIY223" i="11"/>
  <c r="NIZ223" i="11" s="1"/>
  <c r="NJE223" i="11" s="1"/>
  <c r="NIX223" i="11"/>
  <c r="MZC223" i="11"/>
  <c r="MZB223" i="11"/>
  <c r="MPG223" i="11"/>
  <c r="MPH223" i="11" s="1"/>
  <c r="MPM223" i="11" s="1"/>
  <c r="MPF223" i="11"/>
  <c r="MFK223" i="11"/>
  <c r="MFJ223" i="11"/>
  <c r="LVO223" i="11"/>
  <c r="LVN223" i="11"/>
  <c r="LLS223" i="11"/>
  <c r="LLR223" i="11"/>
  <c r="LBW223" i="11"/>
  <c r="LBV223" i="11"/>
  <c r="KSA223" i="11"/>
  <c r="KRZ223" i="11"/>
  <c r="KIE223" i="11"/>
  <c r="KIF223" i="11" s="1"/>
  <c r="KIK223" i="11" s="1"/>
  <c r="KID223" i="11"/>
  <c r="JYI223" i="11"/>
  <c r="JYH223" i="11"/>
  <c r="JOM223" i="11"/>
  <c r="JON223" i="11" s="1"/>
  <c r="JOS223" i="11" s="1"/>
  <c r="JOL223" i="11"/>
  <c r="JEQ223" i="11"/>
  <c r="JEP223" i="11"/>
  <c r="IUU223" i="11"/>
  <c r="IUT223" i="11"/>
  <c r="IKY223" i="11"/>
  <c r="IKX223" i="11"/>
  <c r="IBC223" i="11"/>
  <c r="IBB223" i="11"/>
  <c r="HRG223" i="11"/>
  <c r="HRF223" i="11"/>
  <c r="HHK223" i="11"/>
  <c r="HHL223" i="11" s="1"/>
  <c r="HHQ223" i="11" s="1"/>
  <c r="HHJ223" i="11"/>
  <c r="GXO223" i="11"/>
  <c r="GXN223" i="11"/>
  <c r="GNS223" i="11"/>
  <c r="GNT223" i="11" s="1"/>
  <c r="GNY223" i="11" s="1"/>
  <c r="GNR223" i="11"/>
  <c r="GDW223" i="11"/>
  <c r="GDV223" i="11"/>
  <c r="FUA223" i="11"/>
  <c r="FTZ223" i="11"/>
  <c r="FKE223" i="11"/>
  <c r="FKD223" i="11"/>
  <c r="FAI223" i="11"/>
  <c r="FAH223" i="11"/>
  <c r="EQM223" i="11"/>
  <c r="EQL223" i="11"/>
  <c r="EGQ223" i="11"/>
  <c r="EGR223" i="11" s="1"/>
  <c r="EGW223" i="11" s="1"/>
  <c r="EGP223" i="11"/>
  <c r="DWU223" i="11"/>
  <c r="DWT223" i="11"/>
  <c r="DMY223" i="11"/>
  <c r="DMZ223" i="11" s="1"/>
  <c r="DNE223" i="11" s="1"/>
  <c r="DMX223" i="11"/>
  <c r="DDC223" i="11"/>
  <c r="DDB223" i="11"/>
  <c r="CTG223" i="11"/>
  <c r="CTH223" i="11" s="1"/>
  <c r="CTM223" i="11" s="1"/>
  <c r="CTF223" i="11"/>
  <c r="CJK223" i="11"/>
  <c r="CJJ223" i="11"/>
  <c r="BZO223" i="11"/>
  <c r="BZP223" i="11" s="1"/>
  <c r="BZU223" i="11" s="1"/>
  <c r="BZN223" i="11"/>
  <c r="BPS223" i="11"/>
  <c r="BPR223" i="11"/>
  <c r="BFW223" i="11"/>
  <c r="BFX223" i="11" s="1"/>
  <c r="BGC223" i="11" s="1"/>
  <c r="BFV223" i="11"/>
  <c r="AWA223" i="11"/>
  <c r="AVZ223" i="11"/>
  <c r="AME223" i="11"/>
  <c r="AMF223" i="11" s="1"/>
  <c r="AMK223" i="11" s="1"/>
  <c r="AMD223" i="11"/>
  <c r="ACI223" i="11"/>
  <c r="ACH223" i="11"/>
  <c r="SM223" i="11"/>
  <c r="SN223" i="11" s="1"/>
  <c r="SS223" i="11" s="1"/>
  <c r="SL223" i="11"/>
  <c r="IQ223" i="11"/>
  <c r="IP223" i="11"/>
  <c r="WVB221" i="11"/>
  <c r="WVH221" i="11" s="1"/>
  <c r="WVI221" i="11" s="1"/>
  <c r="WLF221" i="11"/>
  <c r="WLL221" i="11" s="1"/>
  <c r="WLM221" i="11" s="1"/>
  <c r="WBJ221" i="11"/>
  <c r="WBP221" i="11" s="1"/>
  <c r="WBQ221" i="11" s="1"/>
  <c r="VRN221" i="11"/>
  <c r="VRT221" i="11" s="1"/>
  <c r="VRU221" i="11" s="1"/>
  <c r="VHR221" i="11"/>
  <c r="VHX221" i="11" s="1"/>
  <c r="VHY221" i="11" s="1"/>
  <c r="UXV221" i="11"/>
  <c r="UYB221" i="11" s="1"/>
  <c r="UYC221" i="11" s="1"/>
  <c r="UNZ221" i="11"/>
  <c r="UOF221" i="11" s="1"/>
  <c r="UOG221" i="11" s="1"/>
  <c r="UED221" i="11"/>
  <c r="UEJ221" i="11" s="1"/>
  <c r="UEK221" i="11" s="1"/>
  <c r="TUH221" i="11"/>
  <c r="TUN221" i="11" s="1"/>
  <c r="TUO221" i="11" s="1"/>
  <c r="TKL221" i="11"/>
  <c r="TKR221" i="11" s="1"/>
  <c r="TKS221" i="11" s="1"/>
  <c r="TAP221" i="11"/>
  <c r="TAV221" i="11" s="1"/>
  <c r="TAW221" i="11" s="1"/>
  <c r="SQT221" i="11"/>
  <c r="SQZ221" i="11" s="1"/>
  <c r="SRA221" i="11" s="1"/>
  <c r="SHD221" i="11"/>
  <c r="SHE221" i="11" s="1"/>
  <c r="SGX221" i="11"/>
  <c r="RXB221" i="11"/>
  <c r="RXH221" i="11" s="1"/>
  <c r="RXI221" i="11" s="1"/>
  <c r="RNF221" i="11"/>
  <c r="RNL221" i="11" s="1"/>
  <c r="RNM221" i="11" s="1"/>
  <c r="RDQ221" i="11"/>
  <c r="RDJ221" i="11"/>
  <c r="RDP221" i="11" s="1"/>
  <c r="QTN221" i="11"/>
  <c r="QTT221" i="11" s="1"/>
  <c r="QTU221" i="11" s="1"/>
  <c r="QJR221" i="11"/>
  <c r="QJX221" i="11" s="1"/>
  <c r="QJY221" i="11" s="1"/>
  <c r="PZV221" i="11"/>
  <c r="QAB221" i="11" s="1"/>
  <c r="QAC221" i="11" s="1"/>
  <c r="PPZ221" i="11"/>
  <c r="PQF221" i="11" s="1"/>
  <c r="PQG221" i="11" s="1"/>
  <c r="PGD221" i="11"/>
  <c r="PGJ221" i="11" s="1"/>
  <c r="PGK221" i="11" s="1"/>
  <c r="OWH221" i="11"/>
  <c r="OWN221" i="11" s="1"/>
  <c r="OWO221" i="11" s="1"/>
  <c r="OML221" i="11"/>
  <c r="OMR221" i="11" s="1"/>
  <c r="OMS221" i="11" s="1"/>
  <c r="OCP221" i="11"/>
  <c r="OCV221" i="11" s="1"/>
  <c r="OCW221" i="11" s="1"/>
  <c r="NST221" i="11"/>
  <c r="NSZ221" i="11" s="1"/>
  <c r="NTA221" i="11" s="1"/>
  <c r="NIX221" i="11"/>
  <c r="NJD221" i="11" s="1"/>
  <c r="NJE221" i="11" s="1"/>
  <c r="MZB221" i="11"/>
  <c r="MZH221" i="11" s="1"/>
  <c r="MZI221" i="11" s="1"/>
  <c r="MPF221" i="11"/>
  <c r="MPL221" i="11" s="1"/>
  <c r="MPM221" i="11" s="1"/>
  <c r="MFJ221" i="11"/>
  <c r="MFP221" i="11" s="1"/>
  <c r="MFQ221" i="11" s="1"/>
  <c r="LVN221" i="11"/>
  <c r="LVT221" i="11" s="1"/>
  <c r="LVU221" i="11" s="1"/>
  <c r="LLR221" i="11"/>
  <c r="LLX221" i="11" s="1"/>
  <c r="LLY221" i="11" s="1"/>
  <c r="LBV221" i="11"/>
  <c r="LCB221" i="11" s="1"/>
  <c r="LCC221" i="11" s="1"/>
  <c r="KRZ221" i="11"/>
  <c r="KSF221" i="11" s="1"/>
  <c r="KSG221" i="11" s="1"/>
  <c r="KID221" i="11"/>
  <c r="KIJ221" i="11" s="1"/>
  <c r="KIK221" i="11" s="1"/>
  <c r="JYH221" i="11"/>
  <c r="JYN221" i="11" s="1"/>
  <c r="JYO221" i="11" s="1"/>
  <c r="JOL221" i="11"/>
  <c r="JOR221" i="11" s="1"/>
  <c r="JOS221" i="11" s="1"/>
  <c r="JEP221" i="11"/>
  <c r="JEV221" i="11" s="1"/>
  <c r="JEW221" i="11" s="1"/>
  <c r="IUT221" i="11"/>
  <c r="IUZ221" i="11" s="1"/>
  <c r="IVA221" i="11" s="1"/>
  <c r="IKX221" i="11"/>
  <c r="ILD221" i="11" s="1"/>
  <c r="ILE221" i="11" s="1"/>
  <c r="IBB221" i="11"/>
  <c r="IBH221" i="11" s="1"/>
  <c r="IBI221" i="11" s="1"/>
  <c r="HRF221" i="11"/>
  <c r="HRL221" i="11" s="1"/>
  <c r="HRM221" i="11" s="1"/>
  <c r="HHJ221" i="11"/>
  <c r="HHP221" i="11" s="1"/>
  <c r="HHQ221" i="11" s="1"/>
  <c r="GXN221" i="11"/>
  <c r="GXT221" i="11" s="1"/>
  <c r="GXU221" i="11" s="1"/>
  <c r="GNR221" i="11"/>
  <c r="GNX221" i="11" s="1"/>
  <c r="GNY221" i="11" s="1"/>
  <c r="GDV221" i="11"/>
  <c r="GEB221" i="11" s="1"/>
  <c r="GEC221" i="11" s="1"/>
  <c r="FTZ221" i="11"/>
  <c r="FUF221" i="11" s="1"/>
  <c r="FUG221" i="11" s="1"/>
  <c r="FKD221" i="11"/>
  <c r="FKJ221" i="11" s="1"/>
  <c r="FKK221" i="11" s="1"/>
  <c r="FAH221" i="11"/>
  <c r="FAN221" i="11" s="1"/>
  <c r="FAO221" i="11" s="1"/>
  <c r="EQL221" i="11"/>
  <c r="EQR221" i="11" s="1"/>
  <c r="EQS221" i="11" s="1"/>
  <c r="EGP221" i="11"/>
  <c r="EGV221" i="11" s="1"/>
  <c r="EGW221" i="11" s="1"/>
  <c r="DWT221" i="11"/>
  <c r="DWZ221" i="11" s="1"/>
  <c r="DXA221" i="11" s="1"/>
  <c r="DMX221" i="11"/>
  <c r="DND221" i="11" s="1"/>
  <c r="DNE221" i="11" s="1"/>
  <c r="DDB221" i="11"/>
  <c r="DDH221" i="11" s="1"/>
  <c r="DDI221" i="11" s="1"/>
  <c r="CTF221" i="11"/>
  <c r="CTL221" i="11" s="1"/>
  <c r="CTM221" i="11" s="1"/>
  <c r="CJJ221" i="11"/>
  <c r="CJP221" i="11" s="1"/>
  <c r="CJQ221" i="11" s="1"/>
  <c r="BZN221" i="11"/>
  <c r="BZT221" i="11" s="1"/>
  <c r="BZU221" i="11" s="1"/>
  <c r="BPR221" i="11"/>
  <c r="BPX221" i="11" s="1"/>
  <c r="BPY221" i="11" s="1"/>
  <c r="BFV221" i="11"/>
  <c r="BGB221" i="11" s="1"/>
  <c r="BGC221" i="11" s="1"/>
  <c r="AVZ221" i="11"/>
  <c r="AWF221" i="11" s="1"/>
  <c r="AWG221" i="11" s="1"/>
  <c r="AMD221" i="11"/>
  <c r="AMJ221" i="11" s="1"/>
  <c r="AMK221" i="11" s="1"/>
  <c r="ACH221" i="11"/>
  <c r="ACN221" i="11" s="1"/>
  <c r="ACO221" i="11" s="1"/>
  <c r="SL221" i="11"/>
  <c r="SR221" i="11" s="1"/>
  <c r="SS221" i="11" s="1"/>
  <c r="IP221" i="11"/>
  <c r="IV221" i="11" s="1"/>
  <c r="IW221" i="11" s="1"/>
  <c r="WVB220" i="11"/>
  <c r="WVF220" i="11" s="1"/>
  <c r="WVI220" i="11" s="1"/>
  <c r="WLF220" i="11"/>
  <c r="WLJ220" i="11" s="1"/>
  <c r="WLM220" i="11" s="1"/>
  <c r="WBJ220" i="11"/>
  <c r="WBN220" i="11" s="1"/>
  <c r="WBQ220" i="11" s="1"/>
  <c r="VRR220" i="11"/>
  <c r="VRU220" i="11" s="1"/>
  <c r="VRN220" i="11"/>
  <c r="VHR220" i="11"/>
  <c r="VHV220" i="11" s="1"/>
  <c r="VHY220" i="11" s="1"/>
  <c r="UXV220" i="11"/>
  <c r="UXZ220" i="11" s="1"/>
  <c r="UYC220" i="11" s="1"/>
  <c r="UNZ220" i="11"/>
  <c r="UOD220" i="11" s="1"/>
  <c r="UOG220" i="11" s="1"/>
  <c r="UED220" i="11"/>
  <c r="UEH220" i="11" s="1"/>
  <c r="UEK220" i="11" s="1"/>
  <c r="TUH220" i="11"/>
  <c r="TUL220" i="11" s="1"/>
  <c r="TUO220" i="11" s="1"/>
  <c r="TKL220" i="11"/>
  <c r="TKP220" i="11" s="1"/>
  <c r="TKS220" i="11" s="1"/>
  <c r="TAP220" i="11"/>
  <c r="TAT220" i="11" s="1"/>
  <c r="TAW220" i="11" s="1"/>
  <c r="SQT220" i="11"/>
  <c r="SQX220" i="11" s="1"/>
  <c r="SRA220" i="11" s="1"/>
  <c r="SGX220" i="11"/>
  <c r="SHB220" i="11" s="1"/>
  <c r="SHE220" i="11" s="1"/>
  <c r="RXB220" i="11"/>
  <c r="RXF220" i="11" s="1"/>
  <c r="RXI220" i="11" s="1"/>
  <c r="RNF220" i="11"/>
  <c r="RNJ220" i="11" s="1"/>
  <c r="RNM220" i="11" s="1"/>
  <c r="RDJ220" i="11"/>
  <c r="RDN220" i="11" s="1"/>
  <c r="RDQ220" i="11" s="1"/>
  <c r="QTN220" i="11"/>
  <c r="QTR220" i="11" s="1"/>
  <c r="QTU220" i="11" s="1"/>
  <c r="QJR220" i="11"/>
  <c r="QJV220" i="11" s="1"/>
  <c r="QJY220" i="11" s="1"/>
  <c r="PZV220" i="11"/>
  <c r="PZZ220" i="11" s="1"/>
  <c r="QAC220" i="11" s="1"/>
  <c r="PPZ220" i="11"/>
  <c r="PQD220" i="11" s="1"/>
  <c r="PQG220" i="11" s="1"/>
  <c r="PGD220" i="11"/>
  <c r="PGH220" i="11" s="1"/>
  <c r="PGK220" i="11" s="1"/>
  <c r="OWH220" i="11"/>
  <c r="OWL220" i="11" s="1"/>
  <c r="OWO220" i="11" s="1"/>
  <c r="OML220" i="11"/>
  <c r="OMP220" i="11" s="1"/>
  <c r="OMS220" i="11" s="1"/>
  <c r="OCP220" i="11"/>
  <c r="OCT220" i="11" s="1"/>
  <c r="OCW220" i="11" s="1"/>
  <c r="NST220" i="11"/>
  <c r="NSX220" i="11" s="1"/>
  <c r="NTA220" i="11" s="1"/>
  <c r="NIX220" i="11"/>
  <c r="NJB220" i="11" s="1"/>
  <c r="NJE220" i="11" s="1"/>
  <c r="MZB220" i="11"/>
  <c r="MZF220" i="11" s="1"/>
  <c r="MZI220" i="11" s="1"/>
  <c r="MPF220" i="11"/>
  <c r="MPJ220" i="11" s="1"/>
  <c r="MPM220" i="11" s="1"/>
  <c r="MFJ220" i="11"/>
  <c r="MFN220" i="11" s="1"/>
  <c r="MFQ220" i="11" s="1"/>
  <c r="LVN220" i="11"/>
  <c r="LVR220" i="11" s="1"/>
  <c r="LVU220" i="11" s="1"/>
  <c r="LLR220" i="11"/>
  <c r="LLV220" i="11" s="1"/>
  <c r="LLY220" i="11" s="1"/>
  <c r="LBV220" i="11"/>
  <c r="LBZ220" i="11" s="1"/>
  <c r="LCC220" i="11" s="1"/>
  <c r="KSD220" i="11"/>
  <c r="KSG220" i="11" s="1"/>
  <c r="KRZ220" i="11"/>
  <c r="KID220" i="11"/>
  <c r="KIH220" i="11" s="1"/>
  <c r="KIK220" i="11" s="1"/>
  <c r="JYH220" i="11"/>
  <c r="JYL220" i="11" s="1"/>
  <c r="JYO220" i="11" s="1"/>
  <c r="JOP220" i="11"/>
  <c r="JOS220" i="11" s="1"/>
  <c r="JOL220" i="11"/>
  <c r="JEP220" i="11"/>
  <c r="JET220" i="11" s="1"/>
  <c r="JEW220" i="11" s="1"/>
  <c r="IUT220" i="11"/>
  <c r="IUX220" i="11" s="1"/>
  <c r="IVA220" i="11" s="1"/>
  <c r="IKX220" i="11"/>
  <c r="ILB220" i="11" s="1"/>
  <c r="ILE220" i="11" s="1"/>
  <c r="IBB220" i="11"/>
  <c r="IBF220" i="11" s="1"/>
  <c r="IBI220" i="11" s="1"/>
  <c r="HRF220" i="11"/>
  <c r="HRJ220" i="11" s="1"/>
  <c r="HRM220" i="11" s="1"/>
  <c r="HHJ220" i="11"/>
  <c r="HHN220" i="11" s="1"/>
  <c r="HHQ220" i="11" s="1"/>
  <c r="GXN220" i="11"/>
  <c r="GXR220" i="11" s="1"/>
  <c r="GXU220" i="11" s="1"/>
  <c r="GNR220" i="11"/>
  <c r="GNV220" i="11" s="1"/>
  <c r="GNY220" i="11" s="1"/>
  <c r="GDV220" i="11"/>
  <c r="GDZ220" i="11" s="1"/>
  <c r="GEC220" i="11" s="1"/>
  <c r="FTZ220" i="11"/>
  <c r="FUD220" i="11" s="1"/>
  <c r="FUG220" i="11" s="1"/>
  <c r="FKD220" i="11"/>
  <c r="FKH220" i="11" s="1"/>
  <c r="FKK220" i="11" s="1"/>
  <c r="FAH220" i="11"/>
  <c r="FAL220" i="11" s="1"/>
  <c r="FAO220" i="11" s="1"/>
  <c r="EQL220" i="11"/>
  <c r="EQP220" i="11" s="1"/>
  <c r="EQS220" i="11" s="1"/>
  <c r="EGP220" i="11"/>
  <c r="EGT220" i="11" s="1"/>
  <c r="EGW220" i="11" s="1"/>
  <c r="DWT220" i="11"/>
  <c r="DWX220" i="11" s="1"/>
  <c r="DXA220" i="11" s="1"/>
  <c r="DMX220" i="11"/>
  <c r="DNB220" i="11" s="1"/>
  <c r="DNE220" i="11" s="1"/>
  <c r="DDB220" i="11"/>
  <c r="DDF220" i="11" s="1"/>
  <c r="DDI220" i="11" s="1"/>
  <c r="CTF220" i="11"/>
  <c r="CTJ220" i="11" s="1"/>
  <c r="CTM220" i="11" s="1"/>
  <c r="CJJ220" i="11"/>
  <c r="CJN220" i="11" s="1"/>
  <c r="CJQ220" i="11" s="1"/>
  <c r="BZN220" i="11"/>
  <c r="BZR220" i="11" s="1"/>
  <c r="BZU220" i="11" s="1"/>
  <c r="BPR220" i="11"/>
  <c r="BPV220" i="11" s="1"/>
  <c r="BPY220" i="11" s="1"/>
  <c r="BFV220" i="11"/>
  <c r="BFZ220" i="11" s="1"/>
  <c r="BGC220" i="11" s="1"/>
  <c r="AVZ220" i="11"/>
  <c r="AWD220" i="11" s="1"/>
  <c r="AWG220" i="11" s="1"/>
  <c r="AMD220" i="11"/>
  <c r="AMH220" i="11" s="1"/>
  <c r="AMK220" i="11" s="1"/>
  <c r="ACH220" i="11"/>
  <c r="ACL220" i="11" s="1"/>
  <c r="ACO220" i="11" s="1"/>
  <c r="SL220" i="11"/>
  <c r="SP220" i="11" s="1"/>
  <c r="SS220" i="11" s="1"/>
  <c r="IP220" i="11"/>
  <c r="IT220" i="11" s="1"/>
  <c r="IW220" i="11" s="1"/>
  <c r="QJT223" i="11" l="1"/>
  <c r="QJY223" i="11" s="1"/>
  <c r="RDL223" i="11"/>
  <c r="RDQ223" i="11" s="1"/>
  <c r="IR223" i="11"/>
  <c r="IW223" i="11" s="1"/>
  <c r="ACJ223" i="11"/>
  <c r="ACO223" i="11" s="1"/>
  <c r="AWB223" i="11"/>
  <c r="AWG223" i="11" s="1"/>
  <c r="BPT223" i="11"/>
  <c r="BPY223" i="11" s="1"/>
  <c r="CJL223" i="11"/>
  <c r="CJQ223" i="11" s="1"/>
  <c r="DDD223" i="11"/>
  <c r="DDI223" i="11" s="1"/>
  <c r="DWV223" i="11"/>
  <c r="DXA223" i="11" s="1"/>
  <c r="EQN223" i="11"/>
  <c r="EQS223" i="11" s="1"/>
  <c r="GXP223" i="11"/>
  <c r="GXU223" i="11" s="1"/>
  <c r="HRH223" i="11"/>
  <c r="HRM223" i="11" s="1"/>
  <c r="JYJ223" i="11"/>
  <c r="JYO223" i="11" s="1"/>
  <c r="KSB223" i="11"/>
  <c r="KSG223" i="11" s="1"/>
  <c r="MZD223" i="11"/>
  <c r="MZI223" i="11" s="1"/>
  <c r="NSV223" i="11"/>
  <c r="NTA223" i="11" s="1"/>
  <c r="OMN223" i="11"/>
  <c r="OMS223" i="11" s="1"/>
  <c r="PGF223" i="11"/>
  <c r="PGK223" i="11" s="1"/>
  <c r="PZX223" i="11"/>
  <c r="QAC223" i="11" s="1"/>
  <c r="QTP223" i="11"/>
  <c r="QTU223" i="11" s="1"/>
  <c r="RNH223" i="11"/>
  <c r="RNM223" i="11" s="1"/>
  <c r="FAJ223" i="11"/>
  <c r="FAO223" i="11" s="1"/>
  <c r="FUB223" i="11"/>
  <c r="FUG223" i="11" s="1"/>
  <c r="IKZ223" i="11"/>
  <c r="ILE223" i="11" s="1"/>
  <c r="JER223" i="11"/>
  <c r="JEW223" i="11" s="1"/>
  <c r="LBX223" i="11"/>
  <c r="LCC223" i="11" s="1"/>
  <c r="LVP223" i="11"/>
  <c r="LVU223" i="11" s="1"/>
  <c r="RXD223" i="11"/>
  <c r="RXI223" i="11" s="1"/>
  <c r="SQV223" i="11"/>
  <c r="SRA223" i="11" s="1"/>
  <c r="TKN223" i="11"/>
  <c r="TKS223" i="11" s="1"/>
  <c r="UEF223" i="11"/>
  <c r="UEK223" i="11" s="1"/>
  <c r="UXX223" i="11"/>
  <c r="UYC223" i="11" s="1"/>
  <c r="VRP223" i="11"/>
  <c r="VRU223" i="11" s="1"/>
  <c r="WLH223" i="11"/>
  <c r="WLM223" i="11" s="1"/>
  <c r="FKF223" i="11"/>
  <c r="FKK223" i="11" s="1"/>
  <c r="GDX223" i="11"/>
  <c r="GEC223" i="11" s="1"/>
  <c r="IBD223" i="11"/>
  <c r="IBI223" i="11" s="1"/>
  <c r="IUV223" i="11"/>
  <c r="IVA223" i="11" s="1"/>
  <c r="LLT223" i="11"/>
  <c r="LLY223" i="11" s="1"/>
  <c r="MFL223" i="11"/>
  <c r="MFQ223" i="11" s="1"/>
  <c r="SGZ223" i="11"/>
  <c r="SHE223" i="11" s="1"/>
  <c r="TAR223" i="11"/>
  <c r="TAW223" i="11" s="1"/>
  <c r="TUJ223" i="11"/>
  <c r="TUO223" i="11" s="1"/>
  <c r="UOB223" i="11"/>
  <c r="UOG223" i="11" s="1"/>
  <c r="VHT223" i="11"/>
  <c r="VHY223" i="11" s="1"/>
  <c r="WBL223" i="11"/>
  <c r="WBQ223" i="11" s="1"/>
  <c r="WVD223" i="11"/>
  <c r="WVI223" i="11" s="1"/>
  <c r="K3" i="11"/>
  <c r="K320" i="11"/>
  <c r="K322" i="11" s="1"/>
  <c r="K323" i="11" l="1"/>
  <c r="K324" i="11" s="1"/>
  <c r="K325" i="11" l="1"/>
  <c r="K326" i="11" s="1"/>
  <c r="K327" i="11" s="1"/>
  <c r="K328" i="11" s="1"/>
  <c r="K329" i="11" s="1"/>
  <c r="K330" i="11" s="1"/>
</calcChain>
</file>

<file path=xl/sharedStrings.xml><?xml version="1.0" encoding="utf-8"?>
<sst xmlns="http://schemas.openxmlformats.org/spreadsheetml/2006/main" count="1742" uniqueCount="187">
  <si>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</si>
  <si>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</si>
  <si>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</si>
  <si>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</si>
  <si>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</si>
  <si>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</si>
  <si>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</si>
  <si>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</si>
  <si>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</si>
  <si>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</si>
  <si>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</si>
  <si>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</si>
  <si>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</si>
  <si>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</si>
  <si>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</si>
  <si>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</si>
  <si>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</si>
  <si>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</si>
  <si>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ბულდოზერი 80 ცხ.ძ.</t>
  </si>
  <si>
    <t>სატკეპნი პნევმოსვლაზე 10ტ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</si>
  <si>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</si>
  <si>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</si>
  <si>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</si>
  <si>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</si>
  <si>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</si>
  <si>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სულ</t>
  </si>
  <si>
    <t>გეგმიური მოგება</t>
  </si>
  <si>
    <t>სულ ხარჯთაღიცხვით</t>
  </si>
  <si>
    <t>წყალი</t>
  </si>
  <si>
    <t>ც</t>
  </si>
  <si>
    <t>22-23-1</t>
  </si>
  <si>
    <t>ტ</t>
  </si>
  <si>
    <t>ადგ.</t>
  </si>
  <si>
    <t>მანქ/სთ</t>
  </si>
  <si>
    <t>მანქანები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</si>
  <si>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</si>
  <si>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</si>
  <si>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</si>
  <si>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ღორღი 20-40 ფრაქცია</t>
  </si>
  <si>
    <t>IV კატ. გრუნტის დამუშავება ხელით, ავტოთვითმცლელზე დატვირთვით</t>
  </si>
  <si>
    <t>შრომის დანახარჯი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</si>
  <si>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</si>
  <si>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</si>
  <si>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</si>
  <si>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</si>
  <si>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მ³</t>
  </si>
  <si>
    <t>პოლიეთილენის ქუროუნაგირის შეძენა, მოწყობა დ=110X25 მმ</t>
  </si>
  <si>
    <t>J20I-15025</t>
  </si>
  <si>
    <t>პოლიეთილენის ელექტრო უნაგირი დ=110/25 მმ</t>
  </si>
  <si>
    <t>ცალი</t>
  </si>
  <si>
    <t>ავტოთვითმცლელით გატანა 23 კმ</t>
  </si>
  <si>
    <t>ტრანშეის კონტურებში არსებული ასფალტის საფარის ჩახერხვა 20 სმ სიღრმეზე ფრეზით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</si>
  <si>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</si>
  <si>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</si>
  <si>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გრუნტის გატანა ავტოთვითმცლელებით 23 კმ</t>
  </si>
  <si>
    <t>მ3</t>
  </si>
  <si>
    <t>დემონტირებული ჭების დატვირთვა ავტოთვითმცლელზე და გატანა სამშენებლო მოედნიდან</t>
  </si>
  <si>
    <t>პოლიეთილენის მილი PE 100 SDR 11 PN16 d=355 მმ</t>
  </si>
  <si>
    <t>წყალსადენის პოლიეთილენის მილი PE100 SDR11 PN16 d=250 მმ</t>
  </si>
  <si>
    <t>სხვა მასალები (გამირების ღირებულების გათვალისწინებით)</t>
  </si>
  <si>
    <t>ჭის გარე ზედაპირის ჰიდროიზოლაცია ბიტუმ-ზეთოვანი მასტიკით 2 ფენად</t>
  </si>
  <si>
    <t>ბიტუმ-ზეთოვანი მასტიკა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</si>
  <si>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</si>
  <si>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</si>
  <si>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</si>
  <si>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კარბიდი</t>
  </si>
  <si>
    <t>ადაპტორი PN16 d=355 მმ</t>
  </si>
  <si>
    <t>ადაპტორი PN16 d=250 მმ</t>
  </si>
  <si>
    <t>ჩასაკეთებელის დეტალი PN16 d=300 მმ</t>
  </si>
  <si>
    <t>ჩობალი d=426 მმ</t>
  </si>
  <si>
    <t>ჩობალი d=325 მმ</t>
  </si>
  <si>
    <t>ფოლადის გადამყვანი PN16 d=500/350 მმ</t>
  </si>
  <si>
    <t>საყრდენი ფოლადის მილის d=50 მმ მოწყობა ლითონის ფურცლით L=0.4 მ (2 ცალი)</t>
  </si>
  <si>
    <t>ფოლადის მილი d=50 მმ</t>
  </si>
  <si>
    <t>ფოლადის ფურცელი, სისქით 6 მმ</t>
  </si>
  <si>
    <t>კომპ</t>
  </si>
  <si>
    <t>სახანძრო მიწისქვედა ჰიდრანტი შემადგენლობით:</t>
  </si>
  <si>
    <t>ფოლადის მილი D=89/4 მმ</t>
  </si>
  <si>
    <t>ფოლადის მილტუჩი D=80 მმ</t>
  </si>
  <si>
    <t>ურდული D=80 მმ</t>
  </si>
  <si>
    <t>ურდულის გარსაცმი</t>
  </si>
  <si>
    <t>ურდულის ღერძი</t>
  </si>
  <si>
    <t>მილის ქვ. სახანძრო ჰიდრანტი</t>
  </si>
  <si>
    <t>სახანძრო ჰიდრანტის ხუფი</t>
  </si>
  <si>
    <t>კაც.სთ</t>
  </si>
  <si>
    <t>ხის ძელი</t>
  </si>
  <si>
    <t>ფიცარი ჩამოუგანავი 40-60 მმ III ხ.</t>
  </si>
  <si>
    <t>მიწის თხრილის კედლების და ჭის ქვაბულის გამაგრება ხის ფარებით</t>
  </si>
  <si>
    <t>12</t>
  </si>
  <si>
    <t>სახანძრო მიწისქვედა ჰიდრანტის (კომპ) შეძენა, მოწყობა d=80 მმ</t>
  </si>
  <si>
    <t>გადაჭ. რაოდ.</t>
  </si>
  <si>
    <t>36.1</t>
  </si>
  <si>
    <t>37.1</t>
  </si>
  <si>
    <t>38.1</t>
  </si>
  <si>
    <t>56</t>
  </si>
  <si>
    <t>კონტრაქტორის მასალა</t>
  </si>
  <si>
    <t>კონტრაქტორის მომსახურება</t>
  </si>
  <si>
    <t>გლდანი, კონსტანტინე ლესელიძის ქუჩა წყალსადენის ქსელის რეაბილიტაცია</t>
  </si>
  <si>
    <t>პოლიეთილენის ელ. მუხლის შეძენა, მოწყობა D=355 მმ 60°</t>
  </si>
  <si>
    <t>მუხლი 90° ქვესადგამით</t>
  </si>
  <si>
    <t>მ²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</si>
  <si>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</si>
  <si>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</si>
  <si>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gwp</t>
  </si>
  <si>
    <t>ზედნადები ხარჯები</t>
  </si>
  <si>
    <t>გაუთვალისწინებელი ხარჯები</t>
  </si>
  <si>
    <t>დ.ღ.გ.</t>
  </si>
  <si>
    <t>ხარჯთაღრიცხვა N 1-1 სატენდერო</t>
  </si>
  <si>
    <t xml:space="preserve">დამტვრეული ასფალტის  ნატეხების დატვირთვა ავ/თვითმც. და გატანა  </t>
  </si>
  <si>
    <t xml:space="preserve">ფრეზი  საგზაო მიბმული, ტრაქტორით (108 ცხ.ძ.)  </t>
  </si>
  <si>
    <t>IV კატ. გრუნტის დამუშავება ექსკავატორით ჩამჩის მოცულობით 0.5 მ3  ა/მ დატვირთვით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</si>
  <si>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</si>
  <si>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  50 ცხ.ძ</t>
  </si>
  <si>
    <t>ქვიშის (ფრაქცია 2-5 მმ) საფარის მოწყობა, დატკეპნით (K=0.98-1.25) მილის ქვეშ 15 სმ, ზემოდან  30 სმ</t>
  </si>
  <si>
    <t>ქვიშა  (ფრაქცია 2-5 მმ)</t>
  </si>
  <si>
    <t>თხრილის შევსება ქვიშა-ხრეშოვანი  (ფრაქცია 0-80 მმ) ნარევით მექანიზმის გამოყენებით, 50 მ-ზე გადაადგილებით, დატკეპნით (K=0.98-1.25)</t>
  </si>
  <si>
    <t>ქვიშა-ხრეშოვანი  (ფრაქცია 0-80 მმ) ნარევი</t>
  </si>
  <si>
    <t>თხრილის შევსება ღორღით  (ფრაქცია 20-40 მმ)                           მექანიზმის გამოყენებით, 50 მ-ზე გადაადგილებით, დატკეპნით (K=0.98-1.25)</t>
  </si>
  <si>
    <t>ღორღი  (ფრაქცია 20-40 მმ)</t>
  </si>
  <si>
    <t xml:space="preserve">ჭის ქვეშ ქვიშა-ხრეშოვანი  (ფრაქცია 0-56 მმ) ნარევის  ბალიშის მოწყობა 10 სმ </t>
  </si>
  <si>
    <t>ქვიშა-ხრეშოვანი  ნარევი  (ფრაქცია 0-56 მმ)</t>
  </si>
  <si>
    <t>ასფალტობეტონის საფარის აღდგენა სისქით 10 სმ მსხვილმარცვლოვანი 6 სმ,  და წვრილმარცვლოვანი 4 სმ</t>
  </si>
  <si>
    <t xml:space="preserve">წყალსადენის პოლიეთილენის მილის PE 100 SDR 11 PN16 d=355 მმ  შეძენა, მონტაჟი 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</si>
  <si>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</si>
  <si>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</si>
  <si>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წყალსადენის პოლიეთილენის მილის PE100 SDR11 PN16 d=250 მმ  შეძენა-მონტაჟი</t>
  </si>
  <si>
    <t xml:space="preserve">წყალსადენის პოლიეთილენის მილის PE100 SDR11 PN16 d=250 მმ   ჰიდრავლიკური გამოცდა </t>
  </si>
  <si>
    <t xml:space="preserve">წყალსადენის პოლიეთილენის მილის  PE100 SDR11 PN16 d=250 მმ  გარეცხვა ქლორიანი წყლით       </t>
  </si>
  <si>
    <t xml:space="preserve">წყალსადენის პოლიეთილენის მილის PE100 SDR11 PN16 d=90 მმ   შეძენა, მონტაჟი </t>
  </si>
  <si>
    <t xml:space="preserve">წყალსადენის პოლიეთილენის მილი PE100 SDR11 PN16 d=90 მმ </t>
  </si>
  <si>
    <t xml:space="preserve">წყალსადენის პოლიეთილენის მილის PE100 SDR11 PN16 d=90 მმ  ჰიდრავლიკური გამოცდა </t>
  </si>
  <si>
    <t xml:space="preserve">წყალსადენის პოლიეთილენის მილის  PE100 SDR11 PN16 d=90 მმ  გარეცხვა ქლორიანი წყლით       </t>
  </si>
  <si>
    <t xml:space="preserve">რ/ბ ანაკრები წრიული ჭის D=1500 მმ   H=1500 მმ (შიდა სიმაღლე)                  (1 კომპ) შეძენა-მონტაჟი,             რკ/ბ ძირის ფილით (ПД-15) ბეტონი B22.5 (M-300), რკ/ბ რგოლებით (KС-15-9) ბეტონი B22.5 (M-300),   რკ/ბ გადახურვის ფილა (ПП-15-2) ბეტონი B22.5 (M-300),    თუჯის მრგვალი ხუფით  (დატვირთვა 25 ტ) გამირების მოწყობის გათვალისწინებით </t>
  </si>
  <si>
    <t>რკ/ბ რგოლი D=1500 მმ / H=1000 მმ  ბეტონი B22.5 (M-300)</t>
  </si>
  <si>
    <t>რკ/ბ რგოლი D=1500 მმ / H=500 მმ ბეტონი B22.5 (M-300)</t>
  </si>
  <si>
    <t>რკ/ბ ძირის ფილა D=1500 მმ  ბეტონი B22.5 (M-300)</t>
  </si>
  <si>
    <t>რკ/ბ ჭის გადახურვის ფილა თუჯის მრგვალი ჩარჩო-ხუფით D=1500*1500 მმ   ბეტონი B22.5                                    (M-300)</t>
  </si>
  <si>
    <t xml:space="preserve"> ბეტონი B15(M-200)</t>
  </si>
  <si>
    <t xml:space="preserve">რ/ბ ანაკრები წრიული ჭის D=2000 მმ   H=1600 მმ (შიდა სიმაღლე)                  (1 კომპ) შეძენა-მონტაჟი,             რკ/ბ ძირის ფილით (ПД-20) B22.5 (M-300),რკ/ბ რგოლებით (K-20-9)                                     B22.5 (M-300),   რკ/ბ გადახურვის ფილა (ПП-20-2) B22.5 (M-300) თუჯის მრგვალი ხუფით  (დატვირთვა 25 ტ) გამირების მოწყობის გათვალისწინებით </t>
  </si>
  <si>
    <t>რკ/ბ რგოლი D=2000 მმ / H=1000 მმB22.5 (M-300)</t>
  </si>
  <si>
    <t>რკ/ბ ძირის ფილა D=2000 მმ B22.5 (M-300)</t>
  </si>
  <si>
    <t>რკ/ბ ჭის გადახურვის ფილა თუჯის მრგვალი ჩარჩო-ხუფით D=2000*2000 მმ B22.5 (M-300)</t>
  </si>
  <si>
    <t xml:space="preserve">საპროექტო პოლიეთილენის  PE 100 SDR 11 PN 16 d=355 მმ მილის შეჭრა არსებულ ფოლადის       ქსელში d=500 მმ </t>
  </si>
  <si>
    <t xml:space="preserve">პოლიეთილენის  მილი                                                                                       PE 100 SDR 11 PN 16 d=355 მმ </t>
  </si>
  <si>
    <t>საპროექტო პოლიეთილენის  PE 100 SDR 11 PN 16 d=355 მმ მილის შეჭრა არსებულ პოლიეთილენის    ქსელში d=355 მმ</t>
  </si>
  <si>
    <t>საპროექტო პოლიეთილენის  PE 100 SDR 11 PN 16 d=250 მმ მილის შეჭრა არსებულ პოლიეთილენის    ქსელში d=250 მმ</t>
  </si>
  <si>
    <t xml:space="preserve">პოლიეთილენის  მილი                                                                                       PE 100 SDR 11 PN 16 d=250 მმ </t>
  </si>
  <si>
    <t>არსებული ფოლადის მილის        d=500 მმ ჩაჭრა</t>
  </si>
  <si>
    <t xml:space="preserve">ჟანგბადი </t>
  </si>
  <si>
    <t>არსებული პოლიეთილენის მილის        d=450 მმ ჩაჭრა</t>
  </si>
  <si>
    <t>არსებული პოლიეთილენის მილის  D=250 მმ ჩაჭრა</t>
  </si>
  <si>
    <t xml:space="preserve">ადაპტორი PN16 d=355 მმ  მილტუჩით შეძენა და მოწყობა </t>
  </si>
  <si>
    <t>მილტუჩა  PN16  d=355 მმ</t>
  </si>
  <si>
    <t xml:space="preserve">ადაპტორი PN16 d=250 მმ  მილტუჩით შეძენა და მოწყობა </t>
  </si>
  <si>
    <t>მილტუჩა  PN16  d=250 მმ</t>
  </si>
  <si>
    <t xml:space="preserve">ადაპტორი  PN16 d=90 მმ  მილტუჩით შეძენა და მოწყობა </t>
  </si>
  <si>
    <t>ადაპტორი  PN16 d=90 მმ</t>
  </si>
  <si>
    <t>მილტუჩა    PN16 d=90 მმ</t>
  </si>
  <si>
    <t>პოლიეთილენის შემაერთებელი ელ. ქუროს შეძენა, მოწყობა       PN16   d=355 მმ</t>
  </si>
  <si>
    <t xml:space="preserve">პოლიეთილენის ელ ქურო         PN16  d=355 მმ </t>
  </si>
  <si>
    <t>პოლიეთილენის შემაერთებელი ელ. ქუროს შეძენა, მოწყობა       PN16  d=250 მმ</t>
  </si>
  <si>
    <t xml:space="preserve">პოლიეთილენის ელ ქურო         PN16  d=250 მმ </t>
  </si>
  <si>
    <t xml:space="preserve">პოლიეთილენის შემაერთებელი ელ. ქუროს შეძენა, მოწყობა        PN16  d=90 მმ </t>
  </si>
  <si>
    <t xml:space="preserve">პოლიეთილენის ელ. ქურო        PN16  d=90 მმ   </t>
  </si>
  <si>
    <t>პოლიეთილენის ელ. მუხლი  D=355 მმ 60°</t>
  </si>
  <si>
    <t xml:space="preserve">თუჯის ურდულის   PN16 d=300 მმ  შეძენა და მოწყობა  </t>
  </si>
  <si>
    <t xml:space="preserve">თუჯის  ურდული PN16 d=300 მმ </t>
  </si>
  <si>
    <t xml:space="preserve">თუჯის  ურდულის   PN16 d=200 მმ შეძენა და მოწყობა  </t>
  </si>
  <si>
    <t xml:space="preserve">თუჯის ურდული PN16 d=200 მმ </t>
  </si>
  <si>
    <t>ჩასაკეთებელის დეტალის PN16 d=300 მმ   შეძენა და მოწყობა          (1 ცალი)</t>
  </si>
  <si>
    <t>ჩასაკეთებელის დეტალის PN16 d=200 მმ   შეძენა და მოწყობა          (1 ცალი)</t>
  </si>
  <si>
    <t>ჩასაკეთებელის დეტალი                 PN16 d=200 მმ</t>
  </si>
  <si>
    <t>ჩობალის შეძენა და მოწყობა   d=426 მმ (2 ცალი)</t>
  </si>
  <si>
    <t>ჩობალის შეძენა და მოწყობა     d=325 მმ (2 ცალი)</t>
  </si>
  <si>
    <t>პოლიეთილენის ელ. შედუღების სამკაპის შეძენა მოწყობა     d=355/250 მმ</t>
  </si>
  <si>
    <t>პოლიეთილენის ელ. შედუღების სამკაპი d=355/250  მმ</t>
  </si>
  <si>
    <t>პოლიეთილენის ელ. შედუღების სამკაპის შეძენა მოწყობა      d=355/90 მმ</t>
  </si>
  <si>
    <t>პოლიეთილენის ელ. შედუღების სამკაპი d=355/90  მმ</t>
  </si>
  <si>
    <t>ფოლადის გადამყვანი  PN16 d=500/350 მმ (1 ცალი)</t>
  </si>
  <si>
    <t>ფოლადის მილტუჩის  შეძენა და მოწყობა PN16 d=500 მმ</t>
  </si>
  <si>
    <t>ფოლადის მილტუჩი PN16                                              d=500 მმ</t>
  </si>
  <si>
    <t>ფოლადის მილტუჩის  შეძენა და მოწყობა PN16 d=300 მმ</t>
  </si>
  <si>
    <t>ფოლადის მილტუჩი                                               PN16 d=300 მმ</t>
  </si>
  <si>
    <t xml:space="preserve">ურდულის ხუფი </t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</si>
  <si>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</si>
  <si>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</si>
  <si>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>არსებ. ჭის დემონტაჟი D=1000 მმ Hსაშ.=1500 მმ  (2 ცალი)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</si>
</sst>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0.000"/>
    <numFmt numFmtId="166" formatCode="_-* #,##0.00_р_._-;\-* #,##0.00_р_._-;_-* &quot;-&quot;??_р_._-;_-@_-"/>
    <numFmt numFmtId="168" formatCode="_(#,##0_);_(\(#,##0\);_(\ \-\ 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2">
    <xf numFmtId="0" fontId="0" fillId="0" borderId="0" xfId="0"/>
    <xf numFmtId="0" fontId="4" fillId="2" borderId="8" xfId="1" applyFont="1" applyFill="1" applyBorder="1" applyAlignment="1">
      <alignment horizontal="center" vertical="center"/>
    </xf>
    <xf numFmtId="2" fontId="4" fillId="2" borderId="8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164" fontId="4" fillId="2" borderId="13" xfId="1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5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1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2" fontId="4" fillId="3" borderId="13" xfId="1" applyNumberFormat="1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center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5" borderId="13" xfId="2" applyNumberFormat="1" applyFont="1" applyFill="1" applyBorder="1" applyAlignment="1">
      <alignment horizontal="center" vertical="center"/>
    </xf>
    <xf numFmtId="0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center" vertical="center"/>
    </xf>
    <xf numFmtId="1" fontId="4" fillId="5" borderId="13" xfId="2" applyNumberFormat="1" applyFont="1" applyFill="1" applyBorder="1" applyAlignment="1">
      <alignment horizontal="center" vertical="center"/>
    </xf>
    <xf numFmtId="2" fontId="4" fillId="5" borderId="13" xfId="2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3" borderId="13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2" xfId="2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>
      <alignment vertical="center"/>
    </xf>
    <xf numFmtId="0" fontId="4" fillId="2" borderId="13" xfId="1" applyFont="1" applyFill="1" applyBorder="1" applyAlignment="1">
      <alignment vertical="center"/>
    </xf>
    <xf numFmtId="0" fontId="4" fillId="2" borderId="12" xfId="2" applyFont="1" applyFill="1" applyBorder="1" applyAlignment="1">
      <alignment horizontal="center" vertical="center"/>
    </xf>
    <xf numFmtId="0" fontId="4" fillId="3" borderId="13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3" xfId="1" applyFont="1" applyFill="1" applyBorder="1" applyAlignment="1" applyProtection="1">
      <alignment horizontal="left" vertical="center"/>
      <protection locked="0"/>
    </xf>
    <xf numFmtId="0" fontId="4" fillId="4" borderId="13" xfId="1" applyNumberFormat="1" applyFont="1" applyFill="1" applyBorder="1" applyAlignment="1" applyProtection="1">
      <alignment horizontal="left" vertical="center"/>
      <protection locked="0"/>
    </xf>
    <xf numFmtId="0" fontId="4" fillId="3" borderId="13" xfId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2" fontId="4" fillId="2" borderId="13" xfId="2" applyNumberFormat="1" applyFont="1" applyFill="1" applyBorder="1" applyAlignment="1">
      <alignment horizontal="center" vertical="center"/>
    </xf>
    <xf numFmtId="0" fontId="4" fillId="5" borderId="13" xfId="2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4" borderId="13" xfId="0" applyNumberFormat="1" applyFont="1" applyFill="1" applyBorder="1" applyAlignment="1">
      <alignment horizontal="left" vertical="center"/>
    </xf>
    <xf numFmtId="0" fontId="4" fillId="3" borderId="13" xfId="0" applyFont="1" applyFill="1" applyBorder="1" applyAlignment="1">
      <alignment horizontal="left" vertical="center"/>
    </xf>
    <xf numFmtId="43" fontId="4" fillId="2" borderId="13" xfId="6" applyFont="1" applyFill="1" applyBorder="1" applyAlignment="1" applyProtection="1">
      <alignment horizontal="center" vertical="center"/>
      <protection locked="0"/>
    </xf>
    <xf numFmtId="43" fontId="4" fillId="3" borderId="13" xfId="6" applyFont="1" applyFill="1" applyBorder="1" applyAlignment="1" applyProtection="1">
      <alignment horizontal="center" vertical="center"/>
      <protection locked="0"/>
    </xf>
    <xf numFmtId="43" fontId="4" fillId="2" borderId="14" xfId="6" applyFont="1" applyFill="1" applyBorder="1" applyAlignment="1" applyProtection="1">
      <alignment horizontal="center" vertical="center"/>
      <protection locked="0"/>
    </xf>
    <xf numFmtId="43" fontId="4" fillId="0" borderId="13" xfId="6" applyFont="1" applyBorder="1" applyAlignment="1" applyProtection="1">
      <alignment horizontal="center" vertical="center"/>
      <protection locked="0"/>
    </xf>
    <xf numFmtId="43" fontId="4" fillId="2" borderId="13" xfId="6" applyFont="1" applyFill="1" applyBorder="1" applyAlignment="1">
      <alignment horizontal="center" vertical="center"/>
    </xf>
    <xf numFmtId="43" fontId="4" fillId="2" borderId="13" xfId="6" applyFont="1" applyFill="1" applyBorder="1" applyAlignment="1" applyProtection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3" borderId="13" xfId="6" applyFont="1" applyFill="1" applyBorder="1" applyAlignment="1">
      <alignment horizontal="center" vertical="center"/>
    </xf>
    <xf numFmtId="43" fontId="4" fillId="3" borderId="13" xfId="6" applyFont="1" applyFill="1" applyBorder="1" applyAlignment="1" applyProtection="1">
      <alignment horizontal="center" vertical="center"/>
    </xf>
    <xf numFmtId="43" fontId="4" fillId="0" borderId="13" xfId="6" applyFont="1" applyFill="1" applyBorder="1" applyAlignment="1">
      <alignment horizontal="center" vertical="center"/>
    </xf>
    <xf numFmtId="43" fontId="4" fillId="5" borderId="13" xfId="6" applyFont="1" applyFill="1" applyBorder="1" applyAlignment="1">
      <alignment horizontal="center" vertical="center"/>
    </xf>
    <xf numFmtId="43" fontId="4" fillId="2" borderId="0" xfId="6" applyFont="1" applyFill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 wrapText="1"/>
    </xf>
    <xf numFmtId="0" fontId="4" fillId="2" borderId="18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5" fillId="2" borderId="3" xfId="1" applyFont="1" applyFill="1" applyBorder="1" applyAlignment="1" applyProtection="1">
      <alignment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43" fontId="4" fillId="2" borderId="3" xfId="6" applyFont="1" applyFill="1" applyBorder="1" applyAlignment="1" applyProtection="1">
      <alignment horizontal="center" vertical="center"/>
      <protection locked="0"/>
    </xf>
    <xf numFmtId="43" fontId="5" fillId="2" borderId="3" xfId="6" applyFont="1" applyFill="1" applyBorder="1" applyAlignment="1" applyProtection="1">
      <alignment horizontal="center" vertical="center"/>
      <protection locked="0"/>
    </xf>
    <xf numFmtId="43" fontId="5" fillId="2" borderId="19" xfId="6" applyFont="1" applyFill="1" applyBorder="1" applyAlignment="1" applyProtection="1">
      <alignment horizontal="center" vertical="center"/>
      <protection locked="0"/>
    </xf>
    <xf numFmtId="0" fontId="5" fillId="2" borderId="13" xfId="1" applyFont="1" applyFill="1" applyBorder="1" applyAlignment="1">
      <alignment horizontal="center" vertical="center"/>
    </xf>
    <xf numFmtId="9" fontId="4" fillId="2" borderId="13" xfId="1" applyNumberFormat="1" applyFont="1" applyFill="1" applyBorder="1" applyAlignment="1">
      <alignment horizontal="center" vertical="center"/>
    </xf>
    <xf numFmtId="43" fontId="5" fillId="2" borderId="13" xfId="6" applyFont="1" applyFill="1" applyBorder="1" applyAlignment="1">
      <alignment horizontal="center" vertical="center"/>
    </xf>
    <xf numFmtId="0" fontId="5" fillId="2" borderId="13" xfId="1" applyFont="1" applyFill="1" applyBorder="1" applyAlignment="1">
      <alignment vertical="center"/>
    </xf>
    <xf numFmtId="0" fontId="4" fillId="0" borderId="13" xfId="5" applyFont="1" applyFill="1" applyBorder="1" applyAlignment="1">
      <alignment horizontal="left" vertical="center"/>
    </xf>
    <xf numFmtId="0" fontId="5" fillId="0" borderId="13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/>
    </xf>
    <xf numFmtId="0" fontId="5" fillId="2" borderId="20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vertical="center"/>
    </xf>
    <xf numFmtId="9" fontId="4" fillId="2" borderId="4" xfId="1" applyNumberFormat="1" applyFont="1" applyFill="1" applyBorder="1" applyAlignment="1">
      <alignment horizontal="center" vertical="center"/>
    </xf>
    <xf numFmtId="43" fontId="5" fillId="2" borderId="4" xfId="6" applyFont="1" applyFill="1" applyBorder="1" applyAlignment="1">
      <alignment horizontal="center" vertical="center"/>
    </xf>
    <xf numFmtId="43" fontId="4" fillId="2" borderId="4" xfId="6" applyFont="1" applyFill="1" applyBorder="1" applyAlignment="1">
      <alignment horizontal="center" vertical="center"/>
    </xf>
    <xf numFmtId="43" fontId="4" fillId="2" borderId="5" xfId="6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3" fontId="5" fillId="2" borderId="14" xfId="6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left" vertical="center"/>
    </xf>
    <xf numFmtId="0" fontId="5" fillId="2" borderId="8" xfId="1" applyFont="1" applyFill="1" applyBorder="1" applyAlignment="1">
      <alignment horizontal="center" vertical="center"/>
    </xf>
    <xf numFmtId="43" fontId="5" fillId="2" borderId="8" xfId="6" applyFont="1" applyFill="1" applyBorder="1" applyAlignment="1">
      <alignment horizontal="center" vertical="center"/>
    </xf>
    <xf numFmtId="43" fontId="5" fillId="2" borderId="9" xfId="6" applyFont="1" applyFill="1" applyBorder="1" applyAlignment="1">
      <alignment horizontal="center" vertical="center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I346"/>
  <sheetViews>
    <sheetView showGridLines="0" tabSelected="1" zoomScale="80" zoomScaleNormal="80" workbookViewId="0">
      <pane xSplit="2" ySplit="7" topLeftCell="C311" activePane="bottomRight" state="frozen"/>
      <selection pane="topRight" activeCell="D1" sqref="D1"/>
      <selection pane="bottomLeft" activeCell="A8" sqref="A8"/>
      <selection pane="bottomRight"/>
    </sheetView>
  </sheetViews>
  <sheetFormatPr defaultRowHeight="14.25" x14ac:dyDescent="0.25"/>
  <cols>
    <col min="1" max="1" width="4.7109375" style="16" customWidth="1"/>
    <col min="2" max="2" width="49.85546875" style="16" customWidth="1"/>
    <col min="3" max="3" width="8.5703125" style="16" customWidth="1"/>
    <col min="4" max="4" width="12.5703125" style="16" bestFit="1" customWidth="1"/>
    <col min="5" max="5" width="11.28515625" style="16" customWidth="1"/>
    <col min="6" max="6" width="12.140625" style="16" customWidth="1"/>
    <col min="7" max="7" width="10.42578125" style="16" customWidth="1"/>
    <col min="8" max="8" width="11.140625" style="16" customWidth="1"/>
    <col min="9" max="9" width="10.28515625" style="16" customWidth="1"/>
    <col min="10" max="10" width="11" style="16" customWidth="1"/>
    <col min="11" max="11" width="16" style="16" customWidth="1"/>
    <col min="12" max="12" width="31.42578125" style="16" bestFit="1" customWidth="1"/>
    <col min="13" max="16384" width="9.140625" style="16"/>
  </cols>
  <sheetData>
    <row r="1" spans="1:13" x14ac:dyDescent="0.25">
      <c r="A1" s="17" t="s">
        <v>97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3" x14ac:dyDescent="0.25">
      <c r="A2" s="17" t="s">
        <v>107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3" ht="15" thickBot="1" x14ac:dyDescent="0.3">
      <c r="A3" s="19"/>
      <c r="B3" s="19"/>
      <c r="C3" s="19"/>
      <c r="D3" s="19"/>
      <c r="E3" s="19"/>
      <c r="F3" s="19"/>
      <c r="G3" s="19"/>
      <c r="H3" s="19"/>
      <c r="I3" s="19"/>
      <c r="J3" s="19"/>
      <c r="K3" s="7">
        <f>SUBTOTAL(109,K8:K319)</f>
        <v>0</v>
      </c>
      <c r="L3" s="7"/>
    </row>
    <row r="4" spans="1:13" ht="15" thickBot="1" x14ac:dyDescent="0.3">
      <c r="A4" s="13"/>
      <c r="C4" s="18"/>
      <c r="D4" s="18"/>
      <c r="E4" s="18"/>
      <c r="F4" s="18"/>
      <c r="G4" s="18"/>
      <c r="H4" s="18"/>
      <c r="I4" s="18"/>
      <c r="J4" s="18"/>
      <c r="K4" s="18"/>
      <c r="L4" s="8"/>
    </row>
    <row r="5" spans="1:13" ht="15" customHeight="1" thickBot="1" x14ac:dyDescent="0.3">
      <c r="A5" s="82" t="s">
        <v>0</v>
      </c>
      <c r="B5" s="84" t="s">
        <v>1</v>
      </c>
      <c r="C5" s="84" t="s">
        <v>2</v>
      </c>
      <c r="D5" s="84" t="s">
        <v>3</v>
      </c>
      <c r="E5" s="78" t="s">
        <v>4</v>
      </c>
      <c r="F5" s="79"/>
      <c r="G5" s="78" t="s">
        <v>5</v>
      </c>
      <c r="H5" s="79"/>
      <c r="I5" s="80" t="s">
        <v>6</v>
      </c>
      <c r="J5" s="81"/>
      <c r="K5" s="20" t="s">
        <v>7</v>
      </c>
      <c r="L5" s="9"/>
    </row>
    <row r="6" spans="1:13" ht="15" thickBot="1" x14ac:dyDescent="0.3">
      <c r="A6" s="83"/>
      <c r="B6" s="85"/>
      <c r="C6" s="85"/>
      <c r="D6" s="85"/>
      <c r="E6" s="1" t="s">
        <v>8</v>
      </c>
      <c r="F6" s="2" t="s">
        <v>9</v>
      </c>
      <c r="G6" s="1" t="s">
        <v>8</v>
      </c>
      <c r="H6" s="2" t="s">
        <v>9</v>
      </c>
      <c r="I6" s="1" t="s">
        <v>8</v>
      </c>
      <c r="J6" s="2" t="s">
        <v>10</v>
      </c>
      <c r="K6" s="21" t="s">
        <v>11</v>
      </c>
      <c r="L6" s="10"/>
      <c r="M6" s="22"/>
    </row>
    <row r="7" spans="1:13" ht="15" thickBot="1" x14ac:dyDescent="0.3">
      <c r="A7" s="23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  <c r="H7" s="15">
        <v>8</v>
      </c>
      <c r="I7" s="15">
        <v>9</v>
      </c>
      <c r="J7" s="15">
        <v>10</v>
      </c>
      <c r="K7" s="15">
        <v>11</v>
      </c>
      <c r="L7" s="15">
        <v>12</v>
      </c>
      <c r="M7" s="14"/>
    </row>
    <row r="8" spans="1:13" s="26" customFormat="1" ht="15.75" x14ac:dyDescent="0.25">
      <c r="A8" s="24">
        <v>1</v>
      </c>
      <c r="B8" s="46" t="s">
        <v>35</v>
      </c>
      <c r="C8" s="25" t="s">
        <v>101</v>
      </c>
      <c r="D8" s="67">
        <v>35</v>
      </c>
      <c r="E8" s="66"/>
      <c r="F8" s="66"/>
      <c r="G8" s="66"/>
      <c r="H8" s="66"/>
      <c r="I8" s="66"/>
      <c r="J8" s="66"/>
      <c r="K8" s="68"/>
      <c r="L8" s="11" t="s">
        <v>96</v>
      </c>
    </row>
    <row r="9" spans="1:13" s="26" customFormat="1" x14ac:dyDescent="0.25">
      <c r="A9" s="24"/>
      <c r="B9" s="47" t="s">
        <v>12</v>
      </c>
      <c r="C9" s="25" t="s">
        <v>13</v>
      </c>
      <c r="D9" s="66">
        <v>56</v>
      </c>
      <c r="E9" s="66"/>
      <c r="F9" s="66"/>
      <c r="G9" s="66"/>
      <c r="H9" s="66"/>
      <c r="I9" s="66"/>
      <c r="J9" s="66"/>
      <c r="K9" s="68"/>
      <c r="L9" s="11" t="s">
        <v>96</v>
      </c>
    </row>
    <row r="10" spans="1:13" s="26" customFormat="1" x14ac:dyDescent="0.25">
      <c r="A10" s="24"/>
      <c r="B10" s="47" t="s">
        <v>36</v>
      </c>
      <c r="C10" s="25" t="s">
        <v>15</v>
      </c>
      <c r="D10" s="66">
        <v>0.66849999999999998</v>
      </c>
      <c r="E10" s="66"/>
      <c r="F10" s="66"/>
      <c r="G10" s="66"/>
      <c r="H10" s="66"/>
      <c r="I10" s="66"/>
      <c r="J10" s="66"/>
      <c r="K10" s="68"/>
      <c r="L10" s="11" t="s">
        <v>96</v>
      </c>
    </row>
    <row r="11" spans="1:13" s="26" customFormat="1" x14ac:dyDescent="0.25">
      <c r="A11" s="24"/>
      <c r="B11" s="47" t="s">
        <v>37</v>
      </c>
      <c r="C11" s="25" t="s">
        <v>15</v>
      </c>
      <c r="D11" s="66">
        <v>27.125</v>
      </c>
      <c r="E11" s="66"/>
      <c r="F11" s="66"/>
      <c r="G11" s="66"/>
      <c r="H11" s="66"/>
      <c r="I11" s="66"/>
      <c r="J11" s="66"/>
      <c r="K11" s="68"/>
      <c r="L11" s="11" t="s">
        <v>96</v>
      </c>
    </row>
    <row r="12" spans="1:13" s="26" customFormat="1" ht="15.75" x14ac:dyDescent="0.25">
      <c r="A12" s="24"/>
      <c r="B12" s="47" t="s">
        <v>184</v>
      </c>
      <c r="C12" s="25" t="s">
        <v>15</v>
      </c>
      <c r="D12" s="66">
        <v>15.427999999999999</v>
      </c>
      <c r="E12" s="66"/>
      <c r="F12" s="66"/>
      <c r="G12" s="66"/>
      <c r="H12" s="66"/>
      <c r="I12" s="66"/>
      <c r="J12" s="66"/>
      <c r="K12" s="68"/>
      <c r="L12" s="11" t="s">
        <v>96</v>
      </c>
    </row>
    <row r="13" spans="1:13" s="28" customFormat="1" ht="15.75" x14ac:dyDescent="0.25">
      <c r="A13" s="48">
        <v>2</v>
      </c>
      <c r="B13" s="49" t="s">
        <v>108</v>
      </c>
      <c r="C13" s="27" t="s">
        <v>101</v>
      </c>
      <c r="D13" s="67">
        <v>35</v>
      </c>
      <c r="E13" s="69"/>
      <c r="F13" s="69"/>
      <c r="G13" s="69"/>
      <c r="H13" s="69"/>
      <c r="I13" s="69"/>
      <c r="J13" s="69"/>
      <c r="K13" s="68"/>
      <c r="L13" s="11" t="s">
        <v>96</v>
      </c>
    </row>
    <row r="14" spans="1:13" s="28" customFormat="1" ht="15.75" x14ac:dyDescent="0.25">
      <c r="A14" s="29"/>
      <c r="B14" s="50" t="s">
        <v>185</v>
      </c>
      <c r="C14" s="27" t="s">
        <v>15</v>
      </c>
      <c r="D14" s="66">
        <v>0.875</v>
      </c>
      <c r="E14" s="66"/>
      <c r="F14" s="66"/>
      <c r="G14" s="66"/>
      <c r="H14" s="66"/>
      <c r="I14" s="66"/>
      <c r="J14" s="66"/>
      <c r="K14" s="68"/>
      <c r="L14" s="11" t="s">
        <v>96</v>
      </c>
    </row>
    <row r="15" spans="1:13" s="28" customFormat="1" x14ac:dyDescent="0.25">
      <c r="A15" s="48"/>
      <c r="B15" s="50" t="s">
        <v>50</v>
      </c>
      <c r="C15" s="27" t="s">
        <v>31</v>
      </c>
      <c r="D15" s="66">
        <v>70</v>
      </c>
      <c r="E15" s="66"/>
      <c r="F15" s="66"/>
      <c r="G15" s="66"/>
      <c r="H15" s="66"/>
      <c r="I15" s="70"/>
      <c r="J15" s="66"/>
      <c r="K15" s="68"/>
      <c r="L15" s="11" t="s">
        <v>96</v>
      </c>
    </row>
    <row r="16" spans="1:13" s="26" customFormat="1" x14ac:dyDescent="0.25">
      <c r="A16" s="24">
        <v>3</v>
      </c>
      <c r="B16" s="46" t="s">
        <v>51</v>
      </c>
      <c r="C16" s="25" t="s">
        <v>22</v>
      </c>
      <c r="D16" s="67">
        <v>870</v>
      </c>
      <c r="E16" s="66"/>
      <c r="F16" s="66"/>
      <c r="G16" s="66"/>
      <c r="H16" s="66"/>
      <c r="I16" s="66"/>
      <c r="J16" s="66"/>
      <c r="K16" s="68"/>
      <c r="L16" s="11" t="s">
        <v>96</v>
      </c>
    </row>
    <row r="17" spans="1:12" s="26" customFormat="1" x14ac:dyDescent="0.25">
      <c r="A17" s="24"/>
      <c r="B17" s="47" t="s">
        <v>12</v>
      </c>
      <c r="C17" s="25" t="s">
        <v>13</v>
      </c>
      <c r="D17" s="71">
        <v>66.989999999999995</v>
      </c>
      <c r="E17" s="71"/>
      <c r="F17" s="71"/>
      <c r="G17" s="71"/>
      <c r="H17" s="71"/>
      <c r="I17" s="66"/>
      <c r="J17" s="66"/>
      <c r="K17" s="68"/>
      <c r="L17" s="11" t="s">
        <v>96</v>
      </c>
    </row>
    <row r="18" spans="1:12" s="26" customFormat="1" x14ac:dyDescent="0.25">
      <c r="A18" s="24"/>
      <c r="B18" s="47" t="s">
        <v>109</v>
      </c>
      <c r="C18" s="25" t="s">
        <v>33</v>
      </c>
      <c r="D18" s="71">
        <v>168.77999999999997</v>
      </c>
      <c r="E18" s="71"/>
      <c r="F18" s="71"/>
      <c r="G18" s="71"/>
      <c r="H18" s="71"/>
      <c r="I18" s="66"/>
      <c r="J18" s="66"/>
      <c r="K18" s="68"/>
      <c r="L18" s="11" t="s">
        <v>96</v>
      </c>
    </row>
    <row r="19" spans="1:12" s="32" customFormat="1" x14ac:dyDescent="0.25">
      <c r="A19" s="30"/>
      <c r="B19" s="51" t="s">
        <v>34</v>
      </c>
      <c r="C19" s="31" t="s">
        <v>17</v>
      </c>
      <c r="D19" s="70">
        <v>55.419000000000004</v>
      </c>
      <c r="E19" s="70"/>
      <c r="F19" s="70"/>
      <c r="G19" s="70"/>
      <c r="H19" s="70"/>
      <c r="I19" s="70"/>
      <c r="J19" s="70"/>
      <c r="K19" s="72"/>
      <c r="L19" s="11" t="s">
        <v>96</v>
      </c>
    </row>
    <row r="20" spans="1:12" s="32" customFormat="1" x14ac:dyDescent="0.25">
      <c r="A20" s="30"/>
      <c r="B20" s="51" t="s">
        <v>21</v>
      </c>
      <c r="C20" s="31" t="s">
        <v>17</v>
      </c>
      <c r="D20" s="70">
        <v>15.486000000000001</v>
      </c>
      <c r="E20" s="70"/>
      <c r="F20" s="70"/>
      <c r="G20" s="70"/>
      <c r="H20" s="70"/>
      <c r="I20" s="70"/>
      <c r="J20" s="70"/>
      <c r="K20" s="68"/>
      <c r="L20" s="11" t="s">
        <v>95</v>
      </c>
    </row>
    <row r="21" spans="1:12" ht="15.75" x14ac:dyDescent="0.25">
      <c r="A21" s="33">
        <v>4</v>
      </c>
      <c r="B21" s="46" t="s">
        <v>110</v>
      </c>
      <c r="C21" s="3" t="s">
        <v>101</v>
      </c>
      <c r="D21" s="67">
        <v>493</v>
      </c>
      <c r="E21" s="70"/>
      <c r="F21" s="70"/>
      <c r="G21" s="70"/>
      <c r="H21" s="70"/>
      <c r="I21" s="70"/>
      <c r="J21" s="70"/>
      <c r="K21" s="68"/>
      <c r="L21" s="11" t="s">
        <v>96</v>
      </c>
    </row>
    <row r="22" spans="1:12" x14ac:dyDescent="0.25">
      <c r="A22" s="33"/>
      <c r="B22" s="52" t="s">
        <v>12</v>
      </c>
      <c r="C22" s="3" t="s">
        <v>13</v>
      </c>
      <c r="D22" s="70">
        <v>13.311</v>
      </c>
      <c r="E22" s="70"/>
      <c r="F22" s="70"/>
      <c r="G22" s="70"/>
      <c r="H22" s="70"/>
      <c r="I22" s="70"/>
      <c r="J22" s="70"/>
      <c r="K22" s="68"/>
      <c r="L22" s="11" t="s">
        <v>96</v>
      </c>
    </row>
    <row r="23" spans="1:12" x14ac:dyDescent="0.25">
      <c r="A23" s="33"/>
      <c r="B23" s="52" t="s">
        <v>14</v>
      </c>
      <c r="C23" s="3" t="s">
        <v>15</v>
      </c>
      <c r="D23" s="70">
        <v>29.826499999999999</v>
      </c>
      <c r="E23" s="70"/>
      <c r="F23" s="70"/>
      <c r="G23" s="70"/>
      <c r="H23" s="70"/>
      <c r="I23" s="70"/>
      <c r="J23" s="70"/>
      <c r="K23" s="68"/>
      <c r="L23" s="11" t="s">
        <v>96</v>
      </c>
    </row>
    <row r="24" spans="1:12" x14ac:dyDescent="0.25">
      <c r="A24" s="33"/>
      <c r="B24" s="52" t="s">
        <v>16</v>
      </c>
      <c r="C24" s="3" t="s">
        <v>17</v>
      </c>
      <c r="D24" s="70">
        <v>1.0895300000000001</v>
      </c>
      <c r="E24" s="70"/>
      <c r="F24" s="70"/>
      <c r="G24" s="70"/>
      <c r="H24" s="70"/>
      <c r="I24" s="70"/>
      <c r="J24" s="70"/>
      <c r="K24" s="68"/>
      <c r="L24" s="11" t="s">
        <v>96</v>
      </c>
    </row>
    <row r="25" spans="1:12" ht="15.75" x14ac:dyDescent="0.25">
      <c r="A25" s="33"/>
      <c r="B25" s="52" t="s">
        <v>38</v>
      </c>
      <c r="C25" s="3" t="s">
        <v>101</v>
      </c>
      <c r="D25" s="70">
        <v>2.9579999999999999E-2</v>
      </c>
      <c r="E25" s="70"/>
      <c r="F25" s="70"/>
      <c r="G25" s="70"/>
      <c r="H25" s="70"/>
      <c r="I25" s="70"/>
      <c r="J25" s="70"/>
      <c r="K25" s="68"/>
      <c r="L25" s="11" t="s">
        <v>95</v>
      </c>
    </row>
    <row r="26" spans="1:12" ht="15.75" x14ac:dyDescent="0.25">
      <c r="A26" s="33">
        <v>5</v>
      </c>
      <c r="B26" s="46" t="s">
        <v>39</v>
      </c>
      <c r="C26" s="3" t="s">
        <v>101</v>
      </c>
      <c r="D26" s="67">
        <v>16.5</v>
      </c>
      <c r="E26" s="70"/>
      <c r="F26" s="70"/>
      <c r="G26" s="70"/>
      <c r="H26" s="70"/>
      <c r="I26" s="70"/>
      <c r="J26" s="70"/>
      <c r="K26" s="68"/>
      <c r="L26" s="11" t="s">
        <v>96</v>
      </c>
    </row>
    <row r="27" spans="1:12" x14ac:dyDescent="0.25">
      <c r="A27" s="33"/>
      <c r="B27" s="52" t="s">
        <v>12</v>
      </c>
      <c r="C27" s="3" t="s">
        <v>13</v>
      </c>
      <c r="D27" s="70">
        <v>82.995000000000005</v>
      </c>
      <c r="E27" s="70"/>
      <c r="F27" s="70"/>
      <c r="G27" s="70"/>
      <c r="H27" s="70"/>
      <c r="I27" s="70"/>
      <c r="J27" s="70"/>
      <c r="K27" s="68"/>
      <c r="L27" s="11" t="s">
        <v>96</v>
      </c>
    </row>
    <row r="28" spans="1:12" ht="15.75" x14ac:dyDescent="0.25">
      <c r="A28" s="33">
        <v>6</v>
      </c>
      <c r="B28" s="46" t="s">
        <v>52</v>
      </c>
      <c r="C28" s="3" t="s">
        <v>101</v>
      </c>
      <c r="D28" s="67">
        <v>38.5</v>
      </c>
      <c r="E28" s="70"/>
      <c r="F28" s="70"/>
      <c r="G28" s="70"/>
      <c r="H28" s="70"/>
      <c r="I28" s="70"/>
      <c r="J28" s="70"/>
      <c r="K28" s="68"/>
      <c r="L28" s="11" t="s">
        <v>96</v>
      </c>
    </row>
    <row r="29" spans="1:12" x14ac:dyDescent="0.25">
      <c r="A29" s="33"/>
      <c r="B29" s="52" t="s">
        <v>12</v>
      </c>
      <c r="C29" s="3" t="s">
        <v>13</v>
      </c>
      <c r="D29" s="70">
        <v>152.845</v>
      </c>
      <c r="E29" s="70"/>
      <c r="F29" s="70"/>
      <c r="G29" s="70"/>
      <c r="H29" s="70"/>
      <c r="I29" s="70"/>
      <c r="J29" s="70"/>
      <c r="K29" s="68"/>
      <c r="L29" s="11" t="s">
        <v>96</v>
      </c>
    </row>
    <row r="30" spans="1:12" s="28" customFormat="1" ht="15.75" x14ac:dyDescent="0.25">
      <c r="A30" s="48">
        <v>7</v>
      </c>
      <c r="B30" s="49" t="s">
        <v>53</v>
      </c>
      <c r="C30" s="27" t="s">
        <v>101</v>
      </c>
      <c r="D30" s="67">
        <v>38.5</v>
      </c>
      <c r="E30" s="69"/>
      <c r="F30" s="69"/>
      <c r="G30" s="69"/>
      <c r="H30" s="69"/>
      <c r="I30" s="69"/>
      <c r="J30" s="69"/>
      <c r="K30" s="68"/>
      <c r="L30" s="11" t="s">
        <v>96</v>
      </c>
    </row>
    <row r="31" spans="1:12" s="28" customFormat="1" ht="15.75" x14ac:dyDescent="0.25">
      <c r="A31" s="29"/>
      <c r="B31" s="50" t="s">
        <v>185</v>
      </c>
      <c r="C31" s="27" t="s">
        <v>15</v>
      </c>
      <c r="D31" s="66">
        <v>0.96250000000000002</v>
      </c>
      <c r="E31" s="66"/>
      <c r="F31" s="66"/>
      <c r="G31" s="66"/>
      <c r="H31" s="66"/>
      <c r="I31" s="70"/>
      <c r="J31" s="66"/>
      <c r="K31" s="68"/>
      <c r="L31" s="11" t="s">
        <v>96</v>
      </c>
    </row>
    <row r="32" spans="1:12" x14ac:dyDescent="0.25">
      <c r="A32" s="33">
        <v>8</v>
      </c>
      <c r="B32" s="46" t="s">
        <v>54</v>
      </c>
      <c r="C32" s="3" t="s">
        <v>31</v>
      </c>
      <c r="D32" s="67">
        <v>1068.5999999999999</v>
      </c>
      <c r="E32" s="70"/>
      <c r="F32" s="70"/>
      <c r="G32" s="70"/>
      <c r="H32" s="70"/>
      <c r="I32" s="70"/>
      <c r="J32" s="70"/>
      <c r="K32" s="68"/>
      <c r="L32" s="11" t="s">
        <v>96</v>
      </c>
    </row>
    <row r="33" spans="1:12" s="14" customFormat="1" x14ac:dyDescent="0.25">
      <c r="A33" s="53"/>
      <c r="B33" s="52" t="s">
        <v>50</v>
      </c>
      <c r="C33" s="3" t="s">
        <v>31</v>
      </c>
      <c r="D33" s="70">
        <v>1068.5999999999999</v>
      </c>
      <c r="E33" s="70"/>
      <c r="F33" s="70"/>
      <c r="G33" s="70"/>
      <c r="H33" s="70"/>
      <c r="I33" s="70"/>
      <c r="J33" s="70"/>
      <c r="K33" s="68"/>
      <c r="L33" s="11" t="s">
        <v>96</v>
      </c>
    </row>
    <row r="34" spans="1:12" s="55" customFormat="1" ht="15.75" x14ac:dyDescent="0.25">
      <c r="A34" s="33">
        <v>9</v>
      </c>
      <c r="B34" s="54" t="s">
        <v>111</v>
      </c>
      <c r="C34" s="3" t="s">
        <v>101</v>
      </c>
      <c r="D34" s="73">
        <v>227</v>
      </c>
      <c r="E34" s="70"/>
      <c r="F34" s="70"/>
      <c r="G34" s="70"/>
      <c r="H34" s="70"/>
      <c r="I34" s="70"/>
      <c r="J34" s="70"/>
      <c r="K34" s="68"/>
      <c r="L34" s="11" t="s">
        <v>96</v>
      </c>
    </row>
    <row r="35" spans="1:12" s="56" customFormat="1" x14ac:dyDescent="0.25">
      <c r="A35" s="33"/>
      <c r="B35" s="52" t="s">
        <v>112</v>
      </c>
      <c r="C35" s="3" t="s">
        <v>15</v>
      </c>
      <c r="D35" s="70">
        <v>5.5955499999999994</v>
      </c>
      <c r="E35" s="70"/>
      <c r="F35" s="70"/>
      <c r="G35" s="70"/>
      <c r="H35" s="70"/>
      <c r="I35" s="70"/>
      <c r="J35" s="70"/>
      <c r="K35" s="68"/>
      <c r="L35" s="11" t="s">
        <v>96</v>
      </c>
    </row>
    <row r="36" spans="1:12" s="56" customFormat="1" ht="15.75" x14ac:dyDescent="0.25">
      <c r="A36" s="24">
        <v>10</v>
      </c>
      <c r="B36" s="57" t="s">
        <v>113</v>
      </c>
      <c r="C36" s="25" t="s">
        <v>101</v>
      </c>
      <c r="D36" s="67">
        <v>227</v>
      </c>
      <c r="E36" s="66"/>
      <c r="F36" s="66"/>
      <c r="G36" s="66"/>
      <c r="H36" s="66"/>
      <c r="I36" s="66"/>
      <c r="J36" s="66"/>
      <c r="K36" s="68"/>
      <c r="L36" s="11" t="s">
        <v>96</v>
      </c>
    </row>
    <row r="37" spans="1:12" s="56" customFormat="1" x14ac:dyDescent="0.25">
      <c r="A37" s="24"/>
      <c r="B37" s="47" t="s">
        <v>12</v>
      </c>
      <c r="C37" s="25" t="s">
        <v>13</v>
      </c>
      <c r="D37" s="66">
        <v>408.6</v>
      </c>
      <c r="E37" s="66"/>
      <c r="F37" s="66"/>
      <c r="G37" s="66"/>
      <c r="H37" s="66"/>
      <c r="I37" s="66"/>
      <c r="J37" s="66"/>
      <c r="K37" s="68"/>
      <c r="L37" s="11" t="s">
        <v>96</v>
      </c>
    </row>
    <row r="38" spans="1:12" s="56" customFormat="1" ht="15.75" x14ac:dyDescent="0.25">
      <c r="A38" s="24"/>
      <c r="B38" s="58" t="s">
        <v>114</v>
      </c>
      <c r="C38" s="25" t="s">
        <v>101</v>
      </c>
      <c r="D38" s="66">
        <v>249.70000000000002</v>
      </c>
      <c r="E38" s="66"/>
      <c r="F38" s="66"/>
      <c r="G38" s="66"/>
      <c r="H38" s="66"/>
      <c r="I38" s="66"/>
      <c r="J38" s="66"/>
      <c r="K38" s="68"/>
      <c r="L38" s="11" t="s">
        <v>95</v>
      </c>
    </row>
    <row r="39" spans="1:12" s="56" customFormat="1" ht="15.75" x14ac:dyDescent="0.25">
      <c r="A39" s="33">
        <v>11</v>
      </c>
      <c r="B39" s="54" t="s">
        <v>115</v>
      </c>
      <c r="C39" s="3" t="s">
        <v>101</v>
      </c>
      <c r="D39" s="73">
        <v>200</v>
      </c>
      <c r="E39" s="70"/>
      <c r="F39" s="70"/>
      <c r="G39" s="70"/>
      <c r="H39" s="70"/>
      <c r="I39" s="70"/>
      <c r="J39" s="70"/>
      <c r="K39" s="68"/>
      <c r="L39" s="11" t="s">
        <v>96</v>
      </c>
    </row>
    <row r="40" spans="1:12" s="56" customFormat="1" x14ac:dyDescent="0.25">
      <c r="A40" s="33"/>
      <c r="B40" s="52" t="s">
        <v>12</v>
      </c>
      <c r="C40" s="3" t="s">
        <v>13</v>
      </c>
      <c r="D40" s="70">
        <v>26.8</v>
      </c>
      <c r="E40" s="70"/>
      <c r="F40" s="70"/>
      <c r="G40" s="70"/>
      <c r="H40" s="70"/>
      <c r="I40" s="70"/>
      <c r="J40" s="70"/>
      <c r="K40" s="68"/>
      <c r="L40" s="11" t="s">
        <v>96</v>
      </c>
    </row>
    <row r="41" spans="1:12" s="56" customFormat="1" x14ac:dyDescent="0.25">
      <c r="A41" s="33"/>
      <c r="B41" s="52" t="s">
        <v>18</v>
      </c>
      <c r="C41" s="3" t="s">
        <v>15</v>
      </c>
      <c r="D41" s="70">
        <v>5.8180000000000005</v>
      </c>
      <c r="E41" s="70"/>
      <c r="F41" s="70"/>
      <c r="G41" s="70"/>
      <c r="H41" s="70"/>
      <c r="I41" s="70"/>
      <c r="J41" s="70"/>
      <c r="K41" s="68"/>
      <c r="L41" s="11" t="s">
        <v>96</v>
      </c>
    </row>
    <row r="42" spans="1:12" s="56" customFormat="1" x14ac:dyDescent="0.25">
      <c r="A42" s="33"/>
      <c r="B42" s="52" t="s">
        <v>19</v>
      </c>
      <c r="C42" s="3" t="s">
        <v>15</v>
      </c>
      <c r="D42" s="70">
        <v>26</v>
      </c>
      <c r="E42" s="70"/>
      <c r="F42" s="70"/>
      <c r="G42" s="70"/>
      <c r="H42" s="70"/>
      <c r="I42" s="70"/>
      <c r="J42" s="70"/>
      <c r="K42" s="68"/>
      <c r="L42" s="11" t="s">
        <v>96</v>
      </c>
    </row>
    <row r="43" spans="1:12" s="56" customFormat="1" ht="15.75" x14ac:dyDescent="0.25">
      <c r="A43" s="33"/>
      <c r="B43" s="52" t="s">
        <v>116</v>
      </c>
      <c r="C43" s="3" t="s">
        <v>101</v>
      </c>
      <c r="D43" s="70">
        <v>220.00000000000003</v>
      </c>
      <c r="E43" s="70"/>
      <c r="F43" s="70"/>
      <c r="G43" s="70"/>
      <c r="H43" s="70"/>
      <c r="I43" s="70"/>
      <c r="J43" s="70"/>
      <c r="K43" s="68"/>
      <c r="L43" s="11" t="s">
        <v>95</v>
      </c>
    </row>
    <row r="44" spans="1:12" s="56" customFormat="1" ht="15.75" x14ac:dyDescent="0.25">
      <c r="A44" s="36" t="s">
        <v>88</v>
      </c>
      <c r="B44" s="54" t="s">
        <v>117</v>
      </c>
      <c r="C44" s="3" t="s">
        <v>101</v>
      </c>
      <c r="D44" s="73">
        <v>69</v>
      </c>
      <c r="E44" s="70"/>
      <c r="F44" s="70"/>
      <c r="G44" s="70"/>
      <c r="H44" s="70"/>
      <c r="I44" s="70"/>
      <c r="J44" s="70"/>
      <c r="K44" s="68"/>
      <c r="L44" s="11" t="s">
        <v>96</v>
      </c>
    </row>
    <row r="45" spans="1:12" s="56" customFormat="1" x14ac:dyDescent="0.25">
      <c r="A45" s="37"/>
      <c r="B45" s="52" t="s">
        <v>12</v>
      </c>
      <c r="C45" s="3" t="s">
        <v>13</v>
      </c>
      <c r="D45" s="70">
        <v>9.2460000000000004</v>
      </c>
      <c r="E45" s="70"/>
      <c r="F45" s="70"/>
      <c r="G45" s="70"/>
      <c r="H45" s="70"/>
      <c r="I45" s="70"/>
      <c r="J45" s="70"/>
      <c r="K45" s="68"/>
      <c r="L45" s="11" t="s">
        <v>96</v>
      </c>
    </row>
    <row r="46" spans="1:12" s="56" customFormat="1" x14ac:dyDescent="0.25">
      <c r="A46" s="37"/>
      <c r="B46" s="52" t="s">
        <v>18</v>
      </c>
      <c r="C46" s="3" t="s">
        <v>15</v>
      </c>
      <c r="D46" s="70">
        <v>2.0072100000000002</v>
      </c>
      <c r="E46" s="70"/>
      <c r="F46" s="70"/>
      <c r="G46" s="70"/>
      <c r="H46" s="70"/>
      <c r="I46" s="70"/>
      <c r="J46" s="70"/>
      <c r="K46" s="68"/>
      <c r="L46" s="11" t="s">
        <v>96</v>
      </c>
    </row>
    <row r="47" spans="1:12" s="56" customFormat="1" x14ac:dyDescent="0.25">
      <c r="A47" s="37"/>
      <c r="B47" s="52" t="s">
        <v>19</v>
      </c>
      <c r="C47" s="3" t="s">
        <v>15</v>
      </c>
      <c r="D47" s="70">
        <v>8.9700000000000006</v>
      </c>
      <c r="E47" s="70"/>
      <c r="F47" s="70"/>
      <c r="G47" s="70"/>
      <c r="H47" s="70"/>
      <c r="I47" s="70"/>
      <c r="J47" s="70"/>
      <c r="K47" s="68"/>
      <c r="L47" s="11" t="s">
        <v>96</v>
      </c>
    </row>
    <row r="48" spans="1:12" s="56" customFormat="1" ht="15.75" x14ac:dyDescent="0.25">
      <c r="A48" s="37"/>
      <c r="B48" s="52" t="s">
        <v>118</v>
      </c>
      <c r="C48" s="3" t="s">
        <v>101</v>
      </c>
      <c r="D48" s="70">
        <v>75.900000000000006</v>
      </c>
      <c r="E48" s="70"/>
      <c r="F48" s="70"/>
      <c r="G48" s="70"/>
      <c r="H48" s="70"/>
      <c r="I48" s="70"/>
      <c r="J48" s="70"/>
      <c r="K48" s="68"/>
      <c r="L48" s="11" t="s">
        <v>95</v>
      </c>
    </row>
    <row r="49" spans="1:227" ht="15.75" x14ac:dyDescent="0.25">
      <c r="A49" s="33">
        <v>13</v>
      </c>
      <c r="B49" s="59" t="s">
        <v>119</v>
      </c>
      <c r="C49" s="3" t="s">
        <v>101</v>
      </c>
      <c r="D49" s="73">
        <v>1.8</v>
      </c>
      <c r="E49" s="70"/>
      <c r="F49" s="70"/>
      <c r="G49" s="70"/>
      <c r="H49" s="70"/>
      <c r="I49" s="70"/>
      <c r="J49" s="70"/>
      <c r="K49" s="68"/>
      <c r="L49" s="11" t="s">
        <v>96</v>
      </c>
    </row>
    <row r="50" spans="1:227" x14ac:dyDescent="0.25">
      <c r="A50" s="33"/>
      <c r="B50" s="52" t="s">
        <v>40</v>
      </c>
      <c r="C50" s="3" t="s">
        <v>13</v>
      </c>
      <c r="D50" s="70">
        <v>1.6020000000000001</v>
      </c>
      <c r="E50" s="70"/>
      <c r="F50" s="70"/>
      <c r="G50" s="70"/>
      <c r="H50" s="70"/>
      <c r="I50" s="70"/>
      <c r="J50" s="70"/>
      <c r="K50" s="68"/>
      <c r="L50" s="11" t="s">
        <v>96</v>
      </c>
    </row>
    <row r="51" spans="1:227" x14ac:dyDescent="0.25">
      <c r="A51" s="33"/>
      <c r="B51" s="52" t="s">
        <v>34</v>
      </c>
      <c r="C51" s="3" t="s">
        <v>17</v>
      </c>
      <c r="D51" s="70">
        <v>0.66600000000000004</v>
      </c>
      <c r="E51" s="70"/>
      <c r="F51" s="70"/>
      <c r="G51" s="70"/>
      <c r="H51" s="70"/>
      <c r="I51" s="70"/>
      <c r="J51" s="70"/>
      <c r="K51" s="68"/>
      <c r="L51" s="11" t="s">
        <v>96</v>
      </c>
    </row>
    <row r="52" spans="1:227" x14ac:dyDescent="0.25">
      <c r="A52" s="33"/>
      <c r="B52" s="3" t="s">
        <v>20</v>
      </c>
      <c r="C52" s="3"/>
      <c r="D52" s="70"/>
      <c r="E52" s="70"/>
      <c r="F52" s="70"/>
      <c r="G52" s="70"/>
      <c r="H52" s="70"/>
      <c r="I52" s="70"/>
      <c r="J52" s="70"/>
      <c r="K52" s="68"/>
      <c r="L52" s="11" t="s">
        <v>96</v>
      </c>
    </row>
    <row r="53" spans="1:227" ht="15.75" x14ac:dyDescent="0.25">
      <c r="A53" s="33"/>
      <c r="B53" s="52" t="s">
        <v>120</v>
      </c>
      <c r="C53" s="3" t="s">
        <v>101</v>
      </c>
      <c r="D53" s="70">
        <v>2.0699999999999998</v>
      </c>
      <c r="E53" s="70"/>
      <c r="F53" s="70"/>
      <c r="G53" s="70"/>
      <c r="H53" s="70"/>
      <c r="I53" s="70"/>
      <c r="J53" s="70"/>
      <c r="K53" s="68"/>
      <c r="L53" s="11" t="s">
        <v>95</v>
      </c>
    </row>
    <row r="54" spans="1:227" x14ac:dyDescent="0.25">
      <c r="A54" s="33"/>
      <c r="B54" s="52" t="s">
        <v>21</v>
      </c>
      <c r="C54" s="3" t="s">
        <v>17</v>
      </c>
      <c r="D54" s="70">
        <v>3.6000000000000004E-2</v>
      </c>
      <c r="E54" s="70"/>
      <c r="F54" s="70"/>
      <c r="G54" s="70"/>
      <c r="H54" s="70"/>
      <c r="I54" s="70"/>
      <c r="J54" s="70"/>
      <c r="K54" s="68"/>
      <c r="L54" s="11" t="s">
        <v>95</v>
      </c>
    </row>
    <row r="55" spans="1:227" ht="15.75" x14ac:dyDescent="0.25">
      <c r="A55" s="33">
        <v>14</v>
      </c>
      <c r="B55" s="59" t="s">
        <v>121</v>
      </c>
      <c r="C55" s="3" t="s">
        <v>102</v>
      </c>
      <c r="D55" s="73">
        <v>550</v>
      </c>
      <c r="E55" s="70"/>
      <c r="F55" s="70"/>
      <c r="G55" s="70"/>
      <c r="H55" s="70"/>
      <c r="I55" s="70"/>
      <c r="J55" s="70"/>
      <c r="K55" s="68"/>
      <c r="L55" s="11" t="s">
        <v>96</v>
      </c>
    </row>
    <row r="56" spans="1:227" x14ac:dyDescent="0.25">
      <c r="A56" s="33"/>
      <c r="B56" s="52" t="s">
        <v>40</v>
      </c>
      <c r="C56" s="3" t="s">
        <v>13</v>
      </c>
      <c r="D56" s="70">
        <v>103.07</v>
      </c>
      <c r="E56" s="70"/>
      <c r="F56" s="70"/>
      <c r="G56" s="70"/>
      <c r="H56" s="70"/>
      <c r="I56" s="70"/>
      <c r="J56" s="70"/>
      <c r="K56" s="68"/>
      <c r="L56" s="11" t="s">
        <v>96</v>
      </c>
    </row>
    <row r="57" spans="1:227" x14ac:dyDescent="0.25">
      <c r="A57" s="33"/>
      <c r="B57" s="52" t="s">
        <v>41</v>
      </c>
      <c r="C57" s="3" t="s">
        <v>33</v>
      </c>
      <c r="D57" s="70">
        <v>8.14</v>
      </c>
      <c r="E57" s="70"/>
      <c r="F57" s="70"/>
      <c r="G57" s="70"/>
      <c r="H57" s="70"/>
      <c r="I57" s="70"/>
      <c r="J57" s="70"/>
      <c r="K57" s="68"/>
      <c r="L57" s="11" t="s">
        <v>96</v>
      </c>
    </row>
    <row r="58" spans="1:227" x14ac:dyDescent="0.25">
      <c r="A58" s="33"/>
      <c r="B58" s="3" t="s">
        <v>20</v>
      </c>
      <c r="C58" s="3"/>
      <c r="D58" s="70"/>
      <c r="E58" s="70"/>
      <c r="F58" s="70"/>
      <c r="G58" s="70"/>
      <c r="H58" s="70"/>
      <c r="I58" s="70"/>
      <c r="J58" s="70"/>
      <c r="K58" s="68"/>
      <c r="L58" s="11" t="s">
        <v>96</v>
      </c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  <c r="GD58" s="56"/>
      <c r="GE58" s="56"/>
      <c r="GF58" s="56"/>
      <c r="GG58" s="56"/>
      <c r="GH58" s="56"/>
      <c r="GI58" s="56"/>
      <c r="GJ58" s="56"/>
      <c r="GK58" s="56"/>
      <c r="GL58" s="56"/>
      <c r="GM58" s="56"/>
      <c r="GN58" s="56"/>
      <c r="GO58" s="56"/>
      <c r="GP58" s="56"/>
      <c r="GQ58" s="56"/>
      <c r="GR58" s="56"/>
      <c r="GS58" s="56"/>
      <c r="GT58" s="56"/>
      <c r="GU58" s="56"/>
      <c r="GV58" s="56"/>
      <c r="GW58" s="56"/>
      <c r="GX58" s="56"/>
      <c r="GY58" s="56"/>
      <c r="GZ58" s="56"/>
      <c r="HA58" s="56"/>
      <c r="HB58" s="56"/>
      <c r="HC58" s="56"/>
      <c r="HD58" s="56"/>
      <c r="HE58" s="56"/>
      <c r="HF58" s="56"/>
      <c r="HG58" s="56"/>
      <c r="HH58" s="56"/>
      <c r="HI58" s="56"/>
      <c r="HJ58" s="56"/>
      <c r="HK58" s="56"/>
      <c r="HL58" s="56"/>
      <c r="HM58" s="56"/>
      <c r="HN58" s="56"/>
      <c r="HO58" s="56"/>
      <c r="HP58" s="56"/>
      <c r="HQ58" s="56"/>
      <c r="HR58" s="56"/>
      <c r="HS58" s="56"/>
    </row>
    <row r="59" spans="1:227" x14ac:dyDescent="0.25">
      <c r="A59" s="33"/>
      <c r="B59" s="52" t="s">
        <v>42</v>
      </c>
      <c r="C59" s="3" t="s">
        <v>31</v>
      </c>
      <c r="D59" s="70">
        <v>78.649999999999991</v>
      </c>
      <c r="E59" s="70"/>
      <c r="F59" s="70"/>
      <c r="G59" s="70"/>
      <c r="H59" s="70"/>
      <c r="I59" s="70"/>
      <c r="J59" s="70"/>
      <c r="K59" s="68"/>
      <c r="L59" s="11" t="s">
        <v>95</v>
      </c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6"/>
      <c r="EF59" s="56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6"/>
      <c r="ES59" s="56"/>
      <c r="ET59" s="56"/>
      <c r="EU59" s="56"/>
      <c r="EV59" s="56"/>
      <c r="EW59" s="56"/>
      <c r="EX59" s="56"/>
      <c r="EY59" s="56"/>
      <c r="EZ59" s="56"/>
      <c r="FA59" s="56"/>
      <c r="FB59" s="56"/>
      <c r="FC59" s="56"/>
      <c r="FD59" s="56"/>
      <c r="FE59" s="56"/>
      <c r="FF59" s="56"/>
      <c r="FG59" s="56"/>
      <c r="FH59" s="56"/>
      <c r="FI59" s="56"/>
      <c r="FJ59" s="56"/>
      <c r="FK59" s="56"/>
      <c r="FL59" s="56"/>
      <c r="FM59" s="56"/>
      <c r="FN59" s="56"/>
      <c r="FO59" s="56"/>
      <c r="FP59" s="56"/>
      <c r="FQ59" s="56"/>
      <c r="FR59" s="56"/>
      <c r="FS59" s="56"/>
      <c r="FT59" s="56"/>
      <c r="FU59" s="56"/>
      <c r="FV59" s="56"/>
      <c r="FW59" s="56"/>
      <c r="FX59" s="56"/>
      <c r="FY59" s="56"/>
      <c r="FZ59" s="56"/>
      <c r="GA59" s="56"/>
      <c r="GB59" s="56"/>
      <c r="GC59" s="56"/>
      <c r="GD59" s="56"/>
      <c r="GE59" s="56"/>
      <c r="GF59" s="56"/>
      <c r="GG59" s="56"/>
      <c r="GH59" s="56"/>
      <c r="GI59" s="56"/>
      <c r="GJ59" s="56"/>
      <c r="GK59" s="56"/>
      <c r="GL59" s="56"/>
      <c r="GM59" s="56"/>
      <c r="GN59" s="56"/>
      <c r="GO59" s="56"/>
      <c r="GP59" s="56"/>
      <c r="GQ59" s="56"/>
      <c r="GR59" s="56"/>
      <c r="GS59" s="56"/>
      <c r="GT59" s="56"/>
      <c r="GU59" s="56"/>
      <c r="GV59" s="56"/>
      <c r="GW59" s="56"/>
      <c r="GX59" s="56"/>
      <c r="GY59" s="56"/>
      <c r="GZ59" s="56"/>
      <c r="HA59" s="56"/>
      <c r="HB59" s="56"/>
      <c r="HC59" s="56"/>
      <c r="HD59" s="56"/>
      <c r="HE59" s="56"/>
      <c r="HF59" s="56"/>
      <c r="HG59" s="56"/>
      <c r="HH59" s="56"/>
      <c r="HI59" s="56"/>
      <c r="HJ59" s="56"/>
      <c r="HK59" s="56"/>
      <c r="HL59" s="56"/>
      <c r="HM59" s="56"/>
      <c r="HN59" s="56"/>
      <c r="HO59" s="56"/>
      <c r="HP59" s="56"/>
      <c r="HQ59" s="56"/>
      <c r="HR59" s="56"/>
      <c r="HS59" s="56"/>
    </row>
    <row r="60" spans="1:227" x14ac:dyDescent="0.25">
      <c r="A60" s="33"/>
      <c r="B60" s="52" t="s">
        <v>43</v>
      </c>
      <c r="C60" s="3" t="s">
        <v>31</v>
      </c>
      <c r="D60" s="70">
        <v>52.469999999999992</v>
      </c>
      <c r="E60" s="70"/>
      <c r="F60" s="70"/>
      <c r="G60" s="70"/>
      <c r="H60" s="70"/>
      <c r="I60" s="70"/>
      <c r="J60" s="70"/>
      <c r="K60" s="68"/>
      <c r="L60" s="11" t="s">
        <v>95</v>
      </c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6"/>
      <c r="EF60" s="56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6"/>
      <c r="ES60" s="56"/>
      <c r="ET60" s="56"/>
      <c r="EU60" s="56"/>
      <c r="EV60" s="56"/>
      <c r="EW60" s="56"/>
      <c r="EX60" s="56"/>
      <c r="EY60" s="56"/>
      <c r="EZ60" s="56"/>
      <c r="FA60" s="56"/>
      <c r="FB60" s="56"/>
      <c r="FC60" s="56"/>
      <c r="FD60" s="56"/>
      <c r="FE60" s="56"/>
      <c r="FF60" s="56"/>
      <c r="FG60" s="56"/>
      <c r="FH60" s="56"/>
      <c r="FI60" s="56"/>
      <c r="FJ60" s="56"/>
      <c r="FK60" s="56"/>
      <c r="FL60" s="56"/>
      <c r="FM60" s="56"/>
      <c r="FN60" s="56"/>
      <c r="FO60" s="56"/>
      <c r="FP60" s="56"/>
      <c r="FQ60" s="56"/>
      <c r="FR60" s="56"/>
      <c r="FS60" s="56"/>
      <c r="FT60" s="56"/>
      <c r="FU60" s="56"/>
      <c r="FV60" s="56"/>
      <c r="FW60" s="56"/>
      <c r="FX60" s="56"/>
      <c r="FY60" s="56"/>
      <c r="FZ60" s="56"/>
      <c r="GA60" s="56"/>
      <c r="GB60" s="56"/>
      <c r="GC60" s="56"/>
      <c r="GD60" s="56"/>
      <c r="GE60" s="56"/>
      <c r="GF60" s="56"/>
      <c r="GG60" s="56"/>
      <c r="GH60" s="56"/>
      <c r="GI60" s="56"/>
      <c r="GJ60" s="56"/>
      <c r="GK60" s="56"/>
      <c r="GL60" s="56"/>
      <c r="GM60" s="56"/>
      <c r="GN60" s="56"/>
      <c r="GO60" s="56"/>
      <c r="GP60" s="56"/>
      <c r="GQ60" s="56"/>
      <c r="GR60" s="56"/>
      <c r="GS60" s="56"/>
      <c r="GT60" s="56"/>
      <c r="GU60" s="56"/>
      <c r="GV60" s="56"/>
      <c r="GW60" s="56"/>
      <c r="GX60" s="56"/>
      <c r="GY60" s="56"/>
      <c r="GZ60" s="56"/>
      <c r="HA60" s="56"/>
      <c r="HB60" s="56"/>
      <c r="HC60" s="56"/>
      <c r="HD60" s="56"/>
      <c r="HE60" s="56"/>
      <c r="HF60" s="56"/>
      <c r="HG60" s="56"/>
      <c r="HH60" s="56"/>
      <c r="HI60" s="56"/>
      <c r="HJ60" s="56"/>
      <c r="HK60" s="56"/>
      <c r="HL60" s="56"/>
      <c r="HM60" s="56"/>
      <c r="HN60" s="56"/>
      <c r="HO60" s="56"/>
      <c r="HP60" s="56"/>
      <c r="HQ60" s="56"/>
      <c r="HR60" s="56"/>
      <c r="HS60" s="56"/>
    </row>
    <row r="61" spans="1:227" x14ac:dyDescent="0.25">
      <c r="A61" s="33"/>
      <c r="B61" s="52" t="s">
        <v>44</v>
      </c>
      <c r="C61" s="3" t="s">
        <v>31</v>
      </c>
      <c r="D61" s="70">
        <v>0.65999999999999992</v>
      </c>
      <c r="E61" s="70"/>
      <c r="F61" s="70"/>
      <c r="G61" s="70"/>
      <c r="H61" s="70"/>
      <c r="I61" s="70"/>
      <c r="J61" s="70"/>
      <c r="K61" s="68"/>
      <c r="L61" s="11" t="s">
        <v>95</v>
      </c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  <c r="DX61" s="56"/>
      <c r="DY61" s="56"/>
      <c r="DZ61" s="56"/>
      <c r="EA61" s="56"/>
      <c r="EB61" s="56"/>
      <c r="EC61" s="56"/>
      <c r="ED61" s="56"/>
      <c r="EE61" s="56"/>
      <c r="EF61" s="56"/>
      <c r="EG61" s="56"/>
      <c r="EH61" s="56"/>
      <c r="EI61" s="56"/>
      <c r="EJ61" s="56"/>
      <c r="EK61" s="56"/>
      <c r="EL61" s="56"/>
      <c r="EM61" s="56"/>
      <c r="EN61" s="56"/>
      <c r="EO61" s="56"/>
      <c r="EP61" s="56"/>
      <c r="EQ61" s="56"/>
      <c r="ER61" s="56"/>
      <c r="ES61" s="56"/>
      <c r="ET61" s="56"/>
      <c r="EU61" s="56"/>
      <c r="EV61" s="56"/>
      <c r="EW61" s="56"/>
      <c r="EX61" s="56"/>
      <c r="EY61" s="56"/>
      <c r="EZ61" s="56"/>
      <c r="FA61" s="56"/>
      <c r="FB61" s="56"/>
      <c r="FC61" s="56"/>
      <c r="FD61" s="56"/>
      <c r="FE61" s="56"/>
      <c r="FF61" s="56"/>
      <c r="FG61" s="56"/>
      <c r="FH61" s="56"/>
      <c r="FI61" s="56"/>
      <c r="FJ61" s="56"/>
      <c r="FK61" s="56"/>
      <c r="FL61" s="56"/>
      <c r="FM61" s="56"/>
      <c r="FN61" s="56"/>
      <c r="FO61" s="56"/>
      <c r="FP61" s="56"/>
      <c r="FQ61" s="56"/>
      <c r="FR61" s="56"/>
      <c r="FS61" s="56"/>
      <c r="FT61" s="56"/>
      <c r="FU61" s="56"/>
      <c r="FV61" s="56"/>
      <c r="FW61" s="56"/>
      <c r="FX61" s="56"/>
      <c r="FY61" s="56"/>
      <c r="FZ61" s="56"/>
      <c r="GA61" s="56"/>
      <c r="GB61" s="56"/>
      <c r="GC61" s="56"/>
      <c r="GD61" s="56"/>
      <c r="GE61" s="56"/>
      <c r="GF61" s="56"/>
      <c r="GG61" s="56"/>
      <c r="GH61" s="56"/>
      <c r="GI61" s="56"/>
      <c r="GJ61" s="56"/>
      <c r="GK61" s="56"/>
      <c r="GL61" s="56"/>
      <c r="GM61" s="56"/>
      <c r="GN61" s="56"/>
      <c r="GO61" s="56"/>
      <c r="GP61" s="56"/>
      <c r="GQ61" s="56"/>
      <c r="GR61" s="56"/>
      <c r="GS61" s="56"/>
      <c r="GT61" s="56"/>
      <c r="GU61" s="56"/>
      <c r="GV61" s="56"/>
      <c r="GW61" s="56"/>
      <c r="GX61" s="56"/>
      <c r="GY61" s="56"/>
      <c r="GZ61" s="56"/>
      <c r="HA61" s="56"/>
      <c r="HB61" s="56"/>
      <c r="HC61" s="56"/>
      <c r="HD61" s="56"/>
      <c r="HE61" s="56"/>
      <c r="HF61" s="56"/>
      <c r="HG61" s="56"/>
      <c r="HH61" s="56"/>
      <c r="HI61" s="56"/>
      <c r="HJ61" s="56"/>
      <c r="HK61" s="56"/>
      <c r="HL61" s="56"/>
      <c r="HM61" s="56"/>
      <c r="HN61" s="56"/>
      <c r="HO61" s="56"/>
      <c r="HP61" s="56"/>
      <c r="HQ61" s="56"/>
      <c r="HR61" s="56"/>
      <c r="HS61" s="56"/>
    </row>
    <row r="62" spans="1:227" s="32" customFormat="1" x14ac:dyDescent="0.25">
      <c r="A62" s="29">
        <v>15</v>
      </c>
      <c r="B62" s="49" t="s">
        <v>186</v>
      </c>
      <c r="C62" s="27" t="s">
        <v>55</v>
      </c>
      <c r="D62" s="74">
        <v>1.7461199999999999</v>
      </c>
      <c r="E62" s="66"/>
      <c r="F62" s="66"/>
      <c r="G62" s="66"/>
      <c r="H62" s="66"/>
      <c r="I62" s="66"/>
      <c r="J62" s="66"/>
      <c r="K62" s="68"/>
      <c r="L62" s="11" t="s">
        <v>96</v>
      </c>
    </row>
    <row r="63" spans="1:227" s="32" customFormat="1" x14ac:dyDescent="0.25">
      <c r="A63" s="29"/>
      <c r="B63" s="50" t="s">
        <v>40</v>
      </c>
      <c r="C63" s="27" t="s">
        <v>13</v>
      </c>
      <c r="D63" s="70">
        <v>16.452330666666665</v>
      </c>
      <c r="E63" s="70"/>
      <c r="F63" s="70"/>
      <c r="G63" s="70"/>
      <c r="H63" s="70"/>
      <c r="I63" s="70"/>
      <c r="J63" s="70"/>
      <c r="K63" s="68"/>
      <c r="L63" s="11" t="s">
        <v>96</v>
      </c>
    </row>
    <row r="64" spans="1:227" s="32" customFormat="1" x14ac:dyDescent="0.25">
      <c r="A64" s="29"/>
      <c r="B64" s="50" t="s">
        <v>34</v>
      </c>
      <c r="C64" s="27" t="s">
        <v>17</v>
      </c>
      <c r="D64" s="70">
        <v>11.0820416</v>
      </c>
      <c r="E64" s="70"/>
      <c r="F64" s="70"/>
      <c r="G64" s="70"/>
      <c r="H64" s="70"/>
      <c r="I64" s="70"/>
      <c r="J64" s="70"/>
      <c r="K64" s="68"/>
      <c r="L64" s="11" t="s">
        <v>96</v>
      </c>
    </row>
    <row r="65" spans="1:12" s="39" customFormat="1" x14ac:dyDescent="0.25">
      <c r="A65" s="30">
        <v>16</v>
      </c>
      <c r="B65" s="60" t="s">
        <v>56</v>
      </c>
      <c r="C65" s="38" t="s">
        <v>31</v>
      </c>
      <c r="D65" s="73">
        <v>4.3652999999999995</v>
      </c>
      <c r="E65" s="75"/>
      <c r="F65" s="75"/>
      <c r="G65" s="75"/>
      <c r="H65" s="75"/>
      <c r="I65" s="75"/>
      <c r="J65" s="75"/>
      <c r="K65" s="68"/>
      <c r="L65" s="11" t="s">
        <v>96</v>
      </c>
    </row>
    <row r="66" spans="1:12" s="32" customFormat="1" x14ac:dyDescent="0.25">
      <c r="A66" s="30"/>
      <c r="B66" s="51" t="s">
        <v>12</v>
      </c>
      <c r="C66" s="31" t="s">
        <v>13</v>
      </c>
      <c r="D66" s="70">
        <v>7.5781607999999991</v>
      </c>
      <c r="E66" s="70"/>
      <c r="F66" s="70"/>
      <c r="G66" s="70"/>
      <c r="H66" s="70"/>
      <c r="I66" s="70"/>
      <c r="J66" s="70"/>
      <c r="K66" s="68"/>
      <c r="L66" s="11" t="s">
        <v>96</v>
      </c>
    </row>
    <row r="67" spans="1:12" s="32" customFormat="1" x14ac:dyDescent="0.25">
      <c r="A67" s="30"/>
      <c r="B67" s="51" t="s">
        <v>34</v>
      </c>
      <c r="C67" s="31" t="s">
        <v>17</v>
      </c>
      <c r="D67" s="70">
        <v>2.0298644999999995</v>
      </c>
      <c r="E67" s="70"/>
      <c r="F67" s="70"/>
      <c r="G67" s="70"/>
      <c r="H67" s="70"/>
      <c r="I67" s="70"/>
      <c r="J67" s="70"/>
      <c r="K67" s="68"/>
      <c r="L67" s="11" t="s">
        <v>96</v>
      </c>
    </row>
    <row r="68" spans="1:12" s="32" customFormat="1" x14ac:dyDescent="0.25">
      <c r="A68" s="53"/>
      <c r="B68" s="51" t="s">
        <v>50</v>
      </c>
      <c r="C68" s="31" t="s">
        <v>31</v>
      </c>
      <c r="D68" s="70">
        <v>4.3652999999999995</v>
      </c>
      <c r="E68" s="70"/>
      <c r="F68" s="70"/>
      <c r="G68" s="70"/>
      <c r="H68" s="70"/>
      <c r="I68" s="70"/>
      <c r="J68" s="70"/>
      <c r="K68" s="68"/>
      <c r="L68" s="11" t="s">
        <v>96</v>
      </c>
    </row>
    <row r="69" spans="1:12" s="32" customFormat="1" x14ac:dyDescent="0.25">
      <c r="A69" s="30">
        <v>17</v>
      </c>
      <c r="B69" s="60" t="s">
        <v>122</v>
      </c>
      <c r="C69" s="31" t="s">
        <v>22</v>
      </c>
      <c r="D69" s="73">
        <v>395</v>
      </c>
      <c r="E69" s="70"/>
      <c r="F69" s="70"/>
      <c r="G69" s="70"/>
      <c r="H69" s="70"/>
      <c r="I69" s="70"/>
      <c r="J69" s="70"/>
      <c r="K69" s="68"/>
      <c r="L69" s="11" t="s">
        <v>96</v>
      </c>
    </row>
    <row r="70" spans="1:12" s="32" customFormat="1" x14ac:dyDescent="0.25">
      <c r="A70" s="30"/>
      <c r="B70" s="51" t="s">
        <v>12</v>
      </c>
      <c r="C70" s="31" t="s">
        <v>13</v>
      </c>
      <c r="D70" s="70">
        <v>134.69499999999999</v>
      </c>
      <c r="E70" s="70"/>
      <c r="F70" s="70"/>
      <c r="G70" s="70"/>
      <c r="H70" s="70"/>
      <c r="I70" s="70"/>
      <c r="J70" s="70"/>
      <c r="K70" s="68"/>
      <c r="L70" s="11" t="s">
        <v>96</v>
      </c>
    </row>
    <row r="71" spans="1:12" s="32" customFormat="1" x14ac:dyDescent="0.25">
      <c r="A71" s="30"/>
      <c r="B71" s="62" t="s">
        <v>16</v>
      </c>
      <c r="C71" s="40" t="s">
        <v>17</v>
      </c>
      <c r="D71" s="70">
        <v>75.207999999999998</v>
      </c>
      <c r="E71" s="76"/>
      <c r="F71" s="76"/>
      <c r="G71" s="76"/>
      <c r="H71" s="76"/>
      <c r="I71" s="76"/>
      <c r="J71" s="76"/>
      <c r="K71" s="68"/>
      <c r="L71" s="11" t="s">
        <v>96</v>
      </c>
    </row>
    <row r="72" spans="1:12" s="32" customFormat="1" x14ac:dyDescent="0.25">
      <c r="A72" s="30"/>
      <c r="B72" s="31" t="s">
        <v>20</v>
      </c>
      <c r="C72" s="31"/>
      <c r="D72" s="70"/>
      <c r="E72" s="70"/>
      <c r="F72" s="70"/>
      <c r="G72" s="70"/>
      <c r="H72" s="70"/>
      <c r="I72" s="70"/>
      <c r="J72" s="70"/>
      <c r="K72" s="68"/>
      <c r="L72" s="11" t="s">
        <v>96</v>
      </c>
    </row>
    <row r="73" spans="1:12" s="32" customFormat="1" x14ac:dyDescent="0.25">
      <c r="A73" s="30"/>
      <c r="B73" s="51" t="s">
        <v>57</v>
      </c>
      <c r="C73" s="31" t="s">
        <v>22</v>
      </c>
      <c r="D73" s="70">
        <v>398.95</v>
      </c>
      <c r="E73" s="70"/>
      <c r="F73" s="70"/>
      <c r="G73" s="70"/>
      <c r="H73" s="70"/>
      <c r="I73" s="70"/>
      <c r="J73" s="70"/>
      <c r="K73" s="68"/>
      <c r="L73" s="11" t="s">
        <v>103</v>
      </c>
    </row>
    <row r="74" spans="1:12" s="32" customFormat="1" x14ac:dyDescent="0.25">
      <c r="A74" s="30"/>
      <c r="B74" s="51" t="s">
        <v>21</v>
      </c>
      <c r="C74" s="31" t="s">
        <v>17</v>
      </c>
      <c r="D74" s="70">
        <v>10.751899999999999</v>
      </c>
      <c r="E74" s="70"/>
      <c r="F74" s="70"/>
      <c r="G74" s="70"/>
      <c r="H74" s="70"/>
      <c r="I74" s="70"/>
      <c r="J74" s="70"/>
      <c r="K74" s="68"/>
      <c r="L74" s="11" t="s">
        <v>95</v>
      </c>
    </row>
    <row r="75" spans="1:12" s="32" customFormat="1" x14ac:dyDescent="0.25">
      <c r="A75" s="30">
        <v>18</v>
      </c>
      <c r="B75" s="60" t="s">
        <v>123</v>
      </c>
      <c r="C75" s="31" t="s">
        <v>22</v>
      </c>
      <c r="D75" s="73">
        <v>395</v>
      </c>
      <c r="E75" s="70"/>
      <c r="F75" s="70"/>
      <c r="G75" s="70"/>
      <c r="H75" s="70"/>
      <c r="I75" s="70"/>
      <c r="J75" s="70"/>
      <c r="K75" s="68"/>
      <c r="L75" s="11" t="s">
        <v>96</v>
      </c>
    </row>
    <row r="76" spans="1:12" s="32" customFormat="1" x14ac:dyDescent="0.25">
      <c r="A76" s="30"/>
      <c r="B76" s="51" t="s">
        <v>12</v>
      </c>
      <c r="C76" s="31" t="s">
        <v>13</v>
      </c>
      <c r="D76" s="70">
        <v>59.25</v>
      </c>
      <c r="E76" s="70"/>
      <c r="F76" s="70"/>
      <c r="G76" s="70"/>
      <c r="H76" s="70"/>
      <c r="I76" s="70"/>
      <c r="J76" s="70"/>
      <c r="K76" s="68"/>
      <c r="L76" s="11" t="s">
        <v>96</v>
      </c>
    </row>
    <row r="77" spans="1:12" s="32" customFormat="1" x14ac:dyDescent="0.25">
      <c r="A77" s="30"/>
      <c r="B77" s="31" t="s">
        <v>20</v>
      </c>
      <c r="C77" s="31"/>
      <c r="D77" s="70"/>
      <c r="E77" s="70"/>
      <c r="F77" s="70"/>
      <c r="G77" s="70"/>
      <c r="H77" s="70"/>
      <c r="I77" s="70"/>
      <c r="J77" s="70"/>
      <c r="K77" s="68"/>
      <c r="L77" s="11" t="s">
        <v>96</v>
      </c>
    </row>
    <row r="78" spans="1:12" s="32" customFormat="1" x14ac:dyDescent="0.25">
      <c r="A78" s="30"/>
      <c r="B78" s="51" t="s">
        <v>28</v>
      </c>
      <c r="C78" s="31" t="s">
        <v>22</v>
      </c>
      <c r="D78" s="70">
        <v>38.314999999999998</v>
      </c>
      <c r="E78" s="70"/>
      <c r="F78" s="70"/>
      <c r="G78" s="70"/>
      <c r="H78" s="70"/>
      <c r="I78" s="70"/>
      <c r="J78" s="70"/>
      <c r="K78" s="68"/>
      <c r="L78" s="11" t="s">
        <v>103</v>
      </c>
    </row>
    <row r="79" spans="1:12" s="32" customFormat="1" x14ac:dyDescent="0.25">
      <c r="A79" s="30">
        <v>19</v>
      </c>
      <c r="B79" s="60" t="s">
        <v>124</v>
      </c>
      <c r="C79" s="31" t="s">
        <v>22</v>
      </c>
      <c r="D79" s="73">
        <v>395</v>
      </c>
      <c r="E79" s="70"/>
      <c r="F79" s="70"/>
      <c r="G79" s="70"/>
      <c r="H79" s="70"/>
      <c r="I79" s="70"/>
      <c r="J79" s="70"/>
      <c r="K79" s="68"/>
      <c r="L79" s="11" t="s">
        <v>96</v>
      </c>
    </row>
    <row r="80" spans="1:12" s="32" customFormat="1" x14ac:dyDescent="0.25">
      <c r="A80" s="30"/>
      <c r="B80" s="51" t="s">
        <v>12</v>
      </c>
      <c r="C80" s="31" t="s">
        <v>13</v>
      </c>
      <c r="D80" s="70">
        <v>38.670499999999997</v>
      </c>
      <c r="E80" s="70"/>
      <c r="F80" s="70"/>
      <c r="G80" s="70"/>
      <c r="H80" s="70"/>
      <c r="I80" s="70"/>
      <c r="J80" s="70"/>
      <c r="K80" s="68"/>
      <c r="L80" s="11" t="s">
        <v>96</v>
      </c>
    </row>
    <row r="81" spans="1:12" s="32" customFormat="1" x14ac:dyDescent="0.25">
      <c r="A81" s="30"/>
      <c r="B81" s="31" t="s">
        <v>20</v>
      </c>
      <c r="C81" s="31"/>
      <c r="D81" s="70"/>
      <c r="E81" s="70"/>
      <c r="F81" s="70"/>
      <c r="G81" s="70"/>
      <c r="H81" s="70"/>
      <c r="I81" s="70"/>
      <c r="J81" s="70"/>
      <c r="K81" s="68"/>
      <c r="L81" s="11" t="s">
        <v>96</v>
      </c>
    </row>
    <row r="82" spans="1:12" s="32" customFormat="1" x14ac:dyDescent="0.25">
      <c r="A82" s="30"/>
      <c r="B82" s="63" t="s">
        <v>28</v>
      </c>
      <c r="C82" s="31" t="s">
        <v>45</v>
      </c>
      <c r="D82" s="70">
        <v>454.24999999999994</v>
      </c>
      <c r="E82" s="70"/>
      <c r="F82" s="70"/>
      <c r="G82" s="70"/>
      <c r="H82" s="70"/>
      <c r="I82" s="70"/>
      <c r="J82" s="70"/>
      <c r="K82" s="68"/>
      <c r="L82" s="11" t="s">
        <v>103</v>
      </c>
    </row>
    <row r="83" spans="1:12" s="32" customFormat="1" x14ac:dyDescent="0.25">
      <c r="A83" s="30"/>
      <c r="B83" s="51" t="s">
        <v>21</v>
      </c>
      <c r="C83" s="31" t="s">
        <v>17</v>
      </c>
      <c r="D83" s="70">
        <v>0.75839999999999996</v>
      </c>
      <c r="E83" s="70"/>
      <c r="F83" s="70"/>
      <c r="G83" s="70"/>
      <c r="H83" s="70"/>
      <c r="I83" s="70"/>
      <c r="J83" s="70"/>
      <c r="K83" s="68"/>
      <c r="L83" s="11" t="s">
        <v>95</v>
      </c>
    </row>
    <row r="84" spans="1:12" s="32" customFormat="1" x14ac:dyDescent="0.25">
      <c r="A84" s="30">
        <v>20</v>
      </c>
      <c r="B84" s="60" t="s">
        <v>125</v>
      </c>
      <c r="C84" s="31" t="s">
        <v>22</v>
      </c>
      <c r="D84" s="73">
        <v>13</v>
      </c>
      <c r="E84" s="70"/>
      <c r="F84" s="70"/>
      <c r="G84" s="70"/>
      <c r="H84" s="70"/>
      <c r="I84" s="70"/>
      <c r="J84" s="70"/>
      <c r="K84" s="68"/>
      <c r="L84" s="11" t="s">
        <v>96</v>
      </c>
    </row>
    <row r="85" spans="1:12" s="32" customFormat="1" x14ac:dyDescent="0.25">
      <c r="A85" s="30"/>
      <c r="B85" s="51" t="s">
        <v>12</v>
      </c>
      <c r="C85" s="31" t="s">
        <v>13</v>
      </c>
      <c r="D85" s="70">
        <v>2.5089999999999999</v>
      </c>
      <c r="E85" s="70"/>
      <c r="F85" s="70"/>
      <c r="G85" s="70"/>
      <c r="H85" s="70"/>
      <c r="I85" s="70"/>
      <c r="J85" s="70"/>
      <c r="K85" s="68"/>
      <c r="L85" s="11" t="s">
        <v>96</v>
      </c>
    </row>
    <row r="86" spans="1:12" s="32" customFormat="1" x14ac:dyDescent="0.25">
      <c r="A86" s="30"/>
      <c r="B86" s="62" t="s">
        <v>16</v>
      </c>
      <c r="C86" s="40" t="s">
        <v>17</v>
      </c>
      <c r="D86" s="70">
        <v>1.8200000000000003</v>
      </c>
      <c r="E86" s="76"/>
      <c r="F86" s="76"/>
      <c r="G86" s="76"/>
      <c r="H86" s="76"/>
      <c r="I86" s="76"/>
      <c r="J86" s="76"/>
      <c r="K86" s="68"/>
      <c r="L86" s="11" t="s">
        <v>96</v>
      </c>
    </row>
    <row r="87" spans="1:12" s="32" customFormat="1" x14ac:dyDescent="0.25">
      <c r="A87" s="30"/>
      <c r="B87" s="31" t="s">
        <v>20</v>
      </c>
      <c r="C87" s="31"/>
      <c r="D87" s="70"/>
      <c r="E87" s="70"/>
      <c r="F87" s="70"/>
      <c r="G87" s="70"/>
      <c r="H87" s="70"/>
      <c r="I87" s="70"/>
      <c r="J87" s="70"/>
      <c r="K87" s="68"/>
      <c r="L87" s="11" t="s">
        <v>96</v>
      </c>
    </row>
    <row r="88" spans="1:12" s="32" customFormat="1" x14ac:dyDescent="0.25">
      <c r="A88" s="30"/>
      <c r="B88" s="51" t="s">
        <v>58</v>
      </c>
      <c r="C88" s="31" t="s">
        <v>22</v>
      </c>
      <c r="D88" s="70">
        <v>13.13</v>
      </c>
      <c r="E88" s="70"/>
      <c r="F88" s="70"/>
      <c r="G88" s="70"/>
      <c r="H88" s="70"/>
      <c r="I88" s="70"/>
      <c r="J88" s="70"/>
      <c r="K88" s="68"/>
      <c r="L88" s="11" t="s">
        <v>103</v>
      </c>
    </row>
    <row r="89" spans="1:12" s="32" customFormat="1" x14ac:dyDescent="0.25">
      <c r="A89" s="30"/>
      <c r="B89" s="51" t="s">
        <v>21</v>
      </c>
      <c r="C89" s="31" t="s">
        <v>17</v>
      </c>
      <c r="D89" s="70">
        <v>0.18459999999999999</v>
      </c>
      <c r="E89" s="70"/>
      <c r="F89" s="70"/>
      <c r="G89" s="70"/>
      <c r="H89" s="70"/>
      <c r="I89" s="70"/>
      <c r="J89" s="70"/>
      <c r="K89" s="68"/>
      <c r="L89" s="11" t="s">
        <v>95</v>
      </c>
    </row>
    <row r="90" spans="1:12" s="32" customFormat="1" x14ac:dyDescent="0.25">
      <c r="A90" s="30">
        <v>21</v>
      </c>
      <c r="B90" s="60" t="s">
        <v>126</v>
      </c>
      <c r="C90" s="31" t="s">
        <v>22</v>
      </c>
      <c r="D90" s="73">
        <v>13</v>
      </c>
      <c r="E90" s="70"/>
      <c r="F90" s="70"/>
      <c r="G90" s="70"/>
      <c r="H90" s="70"/>
      <c r="I90" s="70"/>
      <c r="J90" s="70"/>
      <c r="K90" s="68"/>
      <c r="L90" s="11" t="s">
        <v>96</v>
      </c>
    </row>
    <row r="91" spans="1:12" s="32" customFormat="1" x14ac:dyDescent="0.25">
      <c r="A91" s="30"/>
      <c r="B91" s="51" t="s">
        <v>12</v>
      </c>
      <c r="C91" s="31" t="s">
        <v>13</v>
      </c>
      <c r="D91" s="70">
        <v>1.69</v>
      </c>
      <c r="E91" s="70"/>
      <c r="F91" s="70"/>
      <c r="G91" s="70"/>
      <c r="H91" s="70"/>
      <c r="I91" s="70"/>
      <c r="J91" s="70"/>
      <c r="K91" s="68"/>
      <c r="L91" s="11" t="s">
        <v>96</v>
      </c>
    </row>
    <row r="92" spans="1:12" s="32" customFormat="1" x14ac:dyDescent="0.25">
      <c r="A92" s="30"/>
      <c r="B92" s="31" t="s">
        <v>20</v>
      </c>
      <c r="C92" s="31"/>
      <c r="D92" s="70"/>
      <c r="E92" s="70"/>
      <c r="F92" s="70"/>
      <c r="G92" s="70"/>
      <c r="H92" s="70"/>
      <c r="I92" s="70"/>
      <c r="J92" s="70"/>
      <c r="K92" s="68"/>
      <c r="L92" s="11" t="s">
        <v>96</v>
      </c>
    </row>
    <row r="93" spans="1:12" s="32" customFormat="1" x14ac:dyDescent="0.25">
      <c r="A93" s="30"/>
      <c r="B93" s="51" t="s">
        <v>28</v>
      </c>
      <c r="C93" s="31" t="s">
        <v>22</v>
      </c>
      <c r="D93" s="70">
        <v>0.64219999999999999</v>
      </c>
      <c r="E93" s="70"/>
      <c r="F93" s="70"/>
      <c r="G93" s="70"/>
      <c r="H93" s="70"/>
      <c r="I93" s="70"/>
      <c r="J93" s="70"/>
      <c r="K93" s="68"/>
      <c r="L93" s="11" t="s">
        <v>103</v>
      </c>
    </row>
    <row r="94" spans="1:12" s="32" customFormat="1" x14ac:dyDescent="0.25">
      <c r="A94" s="30">
        <v>22</v>
      </c>
      <c r="B94" s="60" t="s">
        <v>127</v>
      </c>
      <c r="C94" s="31" t="s">
        <v>22</v>
      </c>
      <c r="D94" s="73">
        <v>13</v>
      </c>
      <c r="E94" s="70"/>
      <c r="F94" s="70"/>
      <c r="G94" s="70"/>
      <c r="H94" s="70"/>
      <c r="I94" s="70"/>
      <c r="J94" s="70"/>
      <c r="K94" s="68"/>
      <c r="L94" s="11" t="s">
        <v>96</v>
      </c>
    </row>
    <row r="95" spans="1:12" s="32" customFormat="1" x14ac:dyDescent="0.25">
      <c r="A95" s="30"/>
      <c r="B95" s="51" t="s">
        <v>12</v>
      </c>
      <c r="C95" s="31" t="s">
        <v>13</v>
      </c>
      <c r="D95" s="70">
        <v>1.0439000000000001</v>
      </c>
      <c r="E95" s="70"/>
      <c r="F95" s="70"/>
      <c r="G95" s="70"/>
      <c r="H95" s="70"/>
      <c r="I95" s="70"/>
      <c r="J95" s="70"/>
      <c r="K95" s="68"/>
      <c r="L95" s="11" t="s">
        <v>96</v>
      </c>
    </row>
    <row r="96" spans="1:12" s="32" customFormat="1" x14ac:dyDescent="0.25">
      <c r="A96" s="30"/>
      <c r="B96" s="31" t="s">
        <v>20</v>
      </c>
      <c r="C96" s="31"/>
      <c r="D96" s="70"/>
      <c r="E96" s="70"/>
      <c r="F96" s="70"/>
      <c r="G96" s="70"/>
      <c r="H96" s="70"/>
      <c r="I96" s="70"/>
      <c r="J96" s="70"/>
      <c r="K96" s="68"/>
      <c r="L96" s="11" t="s">
        <v>96</v>
      </c>
    </row>
    <row r="97" spans="1:12" s="32" customFormat="1" x14ac:dyDescent="0.25">
      <c r="A97" s="30"/>
      <c r="B97" s="63" t="s">
        <v>28</v>
      </c>
      <c r="C97" s="31" t="s">
        <v>45</v>
      </c>
      <c r="D97" s="70">
        <v>7.6439999999999992</v>
      </c>
      <c r="E97" s="70"/>
      <c r="F97" s="70"/>
      <c r="G97" s="70"/>
      <c r="H97" s="70"/>
      <c r="I97" s="70"/>
      <c r="J97" s="70"/>
      <c r="K97" s="68"/>
      <c r="L97" s="11" t="s">
        <v>103</v>
      </c>
    </row>
    <row r="98" spans="1:12" s="32" customFormat="1" x14ac:dyDescent="0.25">
      <c r="A98" s="30"/>
      <c r="B98" s="51" t="s">
        <v>21</v>
      </c>
      <c r="C98" s="31" t="s">
        <v>17</v>
      </c>
      <c r="D98" s="70">
        <v>1.274E-2</v>
      </c>
      <c r="E98" s="70"/>
      <c r="F98" s="70"/>
      <c r="G98" s="70"/>
      <c r="H98" s="70"/>
      <c r="I98" s="70"/>
      <c r="J98" s="70"/>
      <c r="K98" s="68"/>
      <c r="L98" s="11" t="s">
        <v>95</v>
      </c>
    </row>
    <row r="99" spans="1:12" s="32" customFormat="1" x14ac:dyDescent="0.25">
      <c r="A99" s="30">
        <v>23</v>
      </c>
      <c r="B99" s="60" t="s">
        <v>128</v>
      </c>
      <c r="C99" s="31" t="s">
        <v>22</v>
      </c>
      <c r="D99" s="73">
        <v>15</v>
      </c>
      <c r="E99" s="70"/>
      <c r="F99" s="70"/>
      <c r="G99" s="70"/>
      <c r="H99" s="70"/>
      <c r="I99" s="70"/>
      <c r="J99" s="70"/>
      <c r="K99" s="68"/>
      <c r="L99" s="11" t="s">
        <v>96</v>
      </c>
    </row>
    <row r="100" spans="1:12" s="32" customFormat="1" x14ac:dyDescent="0.25">
      <c r="A100" s="30"/>
      <c r="B100" s="51" t="s">
        <v>12</v>
      </c>
      <c r="C100" s="31" t="s">
        <v>13</v>
      </c>
      <c r="D100" s="70">
        <v>0.73499999999999988</v>
      </c>
      <c r="E100" s="70"/>
      <c r="F100" s="70"/>
      <c r="G100" s="70"/>
      <c r="H100" s="70"/>
      <c r="I100" s="70"/>
      <c r="J100" s="70"/>
      <c r="K100" s="68"/>
      <c r="L100" s="11" t="s">
        <v>96</v>
      </c>
    </row>
    <row r="101" spans="1:12" s="32" customFormat="1" x14ac:dyDescent="0.25">
      <c r="A101" s="30"/>
      <c r="B101" s="62" t="s">
        <v>16</v>
      </c>
      <c r="C101" s="40" t="s">
        <v>17</v>
      </c>
      <c r="D101" s="70">
        <v>1.0125000000000002</v>
      </c>
      <c r="E101" s="76"/>
      <c r="F101" s="76"/>
      <c r="G101" s="76"/>
      <c r="H101" s="76"/>
      <c r="I101" s="76"/>
      <c r="J101" s="76"/>
      <c r="K101" s="68"/>
      <c r="L101" s="11" t="s">
        <v>96</v>
      </c>
    </row>
    <row r="102" spans="1:12" s="32" customFormat="1" x14ac:dyDescent="0.25">
      <c r="A102" s="30"/>
      <c r="B102" s="31" t="s">
        <v>20</v>
      </c>
      <c r="C102" s="31"/>
      <c r="D102" s="70"/>
      <c r="E102" s="70"/>
      <c r="F102" s="70"/>
      <c r="G102" s="70"/>
      <c r="H102" s="70"/>
      <c r="I102" s="70"/>
      <c r="J102" s="70"/>
      <c r="K102" s="68"/>
      <c r="L102" s="11" t="s">
        <v>96</v>
      </c>
    </row>
    <row r="103" spans="1:12" s="32" customFormat="1" x14ac:dyDescent="0.25">
      <c r="A103" s="30"/>
      <c r="B103" s="51" t="s">
        <v>129</v>
      </c>
      <c r="C103" s="31" t="s">
        <v>22</v>
      </c>
      <c r="D103" s="70">
        <v>15.15</v>
      </c>
      <c r="E103" s="70"/>
      <c r="F103" s="70"/>
      <c r="G103" s="70"/>
      <c r="H103" s="70"/>
      <c r="I103" s="70"/>
      <c r="J103" s="70"/>
      <c r="K103" s="68"/>
      <c r="L103" s="11" t="s">
        <v>103</v>
      </c>
    </row>
    <row r="104" spans="1:12" s="32" customFormat="1" x14ac:dyDescent="0.25">
      <c r="A104" s="30"/>
      <c r="B104" s="51" t="s">
        <v>21</v>
      </c>
      <c r="C104" s="31" t="s">
        <v>17</v>
      </c>
      <c r="D104" s="70">
        <v>3.2399999999999998E-2</v>
      </c>
      <c r="E104" s="70"/>
      <c r="F104" s="70"/>
      <c r="G104" s="70"/>
      <c r="H104" s="70"/>
      <c r="I104" s="70"/>
      <c r="J104" s="70"/>
      <c r="K104" s="68"/>
      <c r="L104" s="11" t="s">
        <v>95</v>
      </c>
    </row>
    <row r="105" spans="1:12" s="32" customFormat="1" x14ac:dyDescent="0.25">
      <c r="A105" s="30">
        <v>24</v>
      </c>
      <c r="B105" s="60" t="s">
        <v>130</v>
      </c>
      <c r="C105" s="31" t="s">
        <v>22</v>
      </c>
      <c r="D105" s="73">
        <v>15</v>
      </c>
      <c r="E105" s="70"/>
      <c r="F105" s="70"/>
      <c r="G105" s="70"/>
      <c r="H105" s="70"/>
      <c r="I105" s="70"/>
      <c r="J105" s="70"/>
      <c r="K105" s="68"/>
      <c r="L105" s="11" t="s">
        <v>96</v>
      </c>
    </row>
    <row r="106" spans="1:12" s="32" customFormat="1" x14ac:dyDescent="0.25">
      <c r="A106" s="30"/>
      <c r="B106" s="51" t="s">
        <v>12</v>
      </c>
      <c r="C106" s="31" t="s">
        <v>13</v>
      </c>
      <c r="D106" s="70">
        <v>1.05</v>
      </c>
      <c r="E106" s="70"/>
      <c r="F106" s="70"/>
      <c r="G106" s="70"/>
      <c r="H106" s="70"/>
      <c r="I106" s="70"/>
      <c r="J106" s="70"/>
      <c r="K106" s="68"/>
      <c r="L106" s="11" t="s">
        <v>96</v>
      </c>
    </row>
    <row r="107" spans="1:12" s="32" customFormat="1" x14ac:dyDescent="0.25">
      <c r="A107" s="30"/>
      <c r="B107" s="31" t="s">
        <v>20</v>
      </c>
      <c r="C107" s="31"/>
      <c r="D107" s="70"/>
      <c r="E107" s="70"/>
      <c r="F107" s="70"/>
      <c r="G107" s="70"/>
      <c r="H107" s="70"/>
      <c r="I107" s="70"/>
      <c r="J107" s="70"/>
      <c r="K107" s="68"/>
      <c r="L107" s="11" t="s">
        <v>96</v>
      </c>
    </row>
    <row r="108" spans="1:12" s="32" customFormat="1" x14ac:dyDescent="0.25">
      <c r="A108" s="30"/>
      <c r="B108" s="51" t="s">
        <v>28</v>
      </c>
      <c r="C108" s="31" t="s">
        <v>22</v>
      </c>
      <c r="D108" s="70">
        <v>0.1179</v>
      </c>
      <c r="E108" s="70"/>
      <c r="F108" s="70"/>
      <c r="G108" s="70"/>
      <c r="H108" s="70"/>
      <c r="I108" s="70"/>
      <c r="J108" s="70"/>
      <c r="K108" s="68"/>
      <c r="L108" s="11" t="s">
        <v>103</v>
      </c>
    </row>
    <row r="109" spans="1:12" s="32" customFormat="1" x14ac:dyDescent="0.25">
      <c r="A109" s="30">
        <v>25</v>
      </c>
      <c r="B109" s="60" t="s">
        <v>131</v>
      </c>
      <c r="C109" s="31" t="s">
        <v>22</v>
      </c>
      <c r="D109" s="73">
        <v>15</v>
      </c>
      <c r="E109" s="70"/>
      <c r="F109" s="70"/>
      <c r="G109" s="70"/>
      <c r="H109" s="70"/>
      <c r="I109" s="70"/>
      <c r="J109" s="70"/>
      <c r="K109" s="68"/>
      <c r="L109" s="11" t="s">
        <v>96</v>
      </c>
    </row>
    <row r="110" spans="1:12" s="32" customFormat="1" x14ac:dyDescent="0.25">
      <c r="A110" s="30"/>
      <c r="B110" s="51" t="s">
        <v>12</v>
      </c>
      <c r="C110" s="31" t="s">
        <v>13</v>
      </c>
      <c r="D110" s="70">
        <v>0.85050000000000003</v>
      </c>
      <c r="E110" s="70"/>
      <c r="F110" s="70"/>
      <c r="G110" s="70"/>
      <c r="H110" s="70"/>
      <c r="I110" s="70"/>
      <c r="J110" s="70"/>
      <c r="K110" s="68"/>
      <c r="L110" s="11" t="s">
        <v>96</v>
      </c>
    </row>
    <row r="111" spans="1:12" s="32" customFormat="1" x14ac:dyDescent="0.25">
      <c r="A111" s="30"/>
      <c r="B111" s="31" t="s">
        <v>20</v>
      </c>
      <c r="C111" s="31"/>
      <c r="D111" s="70"/>
      <c r="E111" s="70"/>
      <c r="F111" s="70"/>
      <c r="G111" s="70"/>
      <c r="H111" s="70"/>
      <c r="I111" s="70"/>
      <c r="J111" s="70"/>
      <c r="K111" s="68"/>
      <c r="L111" s="11" t="s">
        <v>96</v>
      </c>
    </row>
    <row r="112" spans="1:12" s="32" customFormat="1" x14ac:dyDescent="0.25">
      <c r="A112" s="30"/>
      <c r="B112" s="63" t="s">
        <v>28</v>
      </c>
      <c r="C112" s="31" t="s">
        <v>45</v>
      </c>
      <c r="D112" s="70">
        <v>1.41</v>
      </c>
      <c r="E112" s="70"/>
      <c r="F112" s="70"/>
      <c r="G112" s="70"/>
      <c r="H112" s="70"/>
      <c r="I112" s="70"/>
      <c r="J112" s="70"/>
      <c r="K112" s="68"/>
      <c r="L112" s="11" t="s">
        <v>103</v>
      </c>
    </row>
    <row r="113" spans="1:12" s="32" customFormat="1" x14ac:dyDescent="0.25">
      <c r="A113" s="30"/>
      <c r="B113" s="51" t="s">
        <v>21</v>
      </c>
      <c r="C113" s="31" t="s">
        <v>17</v>
      </c>
      <c r="D113" s="70">
        <v>2.4000000000000002E-3</v>
      </c>
      <c r="E113" s="70"/>
      <c r="F113" s="70"/>
      <c r="G113" s="70"/>
      <c r="H113" s="70"/>
      <c r="I113" s="70"/>
      <c r="J113" s="70"/>
      <c r="K113" s="68"/>
      <c r="L113" s="11" t="s">
        <v>95</v>
      </c>
    </row>
    <row r="114" spans="1:12" s="32" customFormat="1" x14ac:dyDescent="0.25">
      <c r="A114" s="30">
        <v>26</v>
      </c>
      <c r="B114" s="60" t="s">
        <v>132</v>
      </c>
      <c r="C114" s="31" t="s">
        <v>45</v>
      </c>
      <c r="D114" s="73">
        <v>1.5912975</v>
      </c>
      <c r="E114" s="70"/>
      <c r="F114" s="70"/>
      <c r="G114" s="70"/>
      <c r="H114" s="70"/>
      <c r="I114" s="70"/>
      <c r="J114" s="70"/>
      <c r="K114" s="68"/>
      <c r="L114" s="11" t="s">
        <v>96</v>
      </c>
    </row>
    <row r="115" spans="1:12" s="32" customFormat="1" x14ac:dyDescent="0.25">
      <c r="A115" s="30"/>
      <c r="B115" s="51" t="s">
        <v>12</v>
      </c>
      <c r="C115" s="31" t="s">
        <v>13</v>
      </c>
      <c r="D115" s="70">
        <v>16.867753499999999</v>
      </c>
      <c r="E115" s="70"/>
      <c r="F115" s="70"/>
      <c r="G115" s="70"/>
      <c r="H115" s="70"/>
      <c r="I115" s="70"/>
      <c r="J115" s="70"/>
      <c r="K115" s="68"/>
      <c r="L115" s="11" t="s">
        <v>96</v>
      </c>
    </row>
    <row r="116" spans="1:12" s="32" customFormat="1" x14ac:dyDescent="0.25">
      <c r="A116" s="30"/>
      <c r="B116" s="51" t="s">
        <v>34</v>
      </c>
      <c r="C116" s="31" t="s">
        <v>17</v>
      </c>
      <c r="D116" s="70">
        <v>11.361864150000001</v>
      </c>
      <c r="E116" s="70"/>
      <c r="F116" s="70"/>
      <c r="G116" s="70"/>
      <c r="H116" s="70"/>
      <c r="I116" s="70"/>
      <c r="J116" s="70"/>
      <c r="K116" s="68"/>
      <c r="L116" s="11" t="s">
        <v>96</v>
      </c>
    </row>
    <row r="117" spans="1:12" s="32" customFormat="1" x14ac:dyDescent="0.25">
      <c r="A117" s="30"/>
      <c r="B117" s="31" t="s">
        <v>20</v>
      </c>
      <c r="C117" s="31"/>
      <c r="D117" s="70"/>
      <c r="E117" s="70"/>
      <c r="F117" s="70"/>
      <c r="G117" s="70"/>
      <c r="H117" s="70"/>
      <c r="I117" s="70"/>
      <c r="J117" s="70"/>
      <c r="K117" s="68"/>
      <c r="L117" s="11" t="s">
        <v>96</v>
      </c>
    </row>
    <row r="118" spans="1:12" s="32" customFormat="1" x14ac:dyDescent="0.25">
      <c r="A118" s="30"/>
      <c r="B118" s="64" t="s">
        <v>133</v>
      </c>
      <c r="C118" s="31" t="s">
        <v>29</v>
      </c>
      <c r="D118" s="70">
        <v>1</v>
      </c>
      <c r="E118" s="70"/>
      <c r="F118" s="70"/>
      <c r="G118" s="70"/>
      <c r="H118" s="70"/>
      <c r="I118" s="70"/>
      <c r="J118" s="70"/>
      <c r="K118" s="68"/>
      <c r="L118" s="11" t="s">
        <v>95</v>
      </c>
    </row>
    <row r="119" spans="1:12" s="32" customFormat="1" x14ac:dyDescent="0.25">
      <c r="A119" s="30"/>
      <c r="B119" s="64" t="s">
        <v>134</v>
      </c>
      <c r="C119" s="31" t="s">
        <v>29</v>
      </c>
      <c r="D119" s="70">
        <v>1</v>
      </c>
      <c r="E119" s="70"/>
      <c r="F119" s="70"/>
      <c r="G119" s="70"/>
      <c r="H119" s="70"/>
      <c r="I119" s="70"/>
      <c r="J119" s="70"/>
      <c r="K119" s="68"/>
      <c r="L119" s="11" t="s">
        <v>95</v>
      </c>
    </row>
    <row r="120" spans="1:12" s="32" customFormat="1" x14ac:dyDescent="0.25">
      <c r="A120" s="30"/>
      <c r="B120" s="50" t="s">
        <v>135</v>
      </c>
      <c r="C120" s="31" t="s">
        <v>29</v>
      </c>
      <c r="D120" s="70">
        <v>1</v>
      </c>
      <c r="E120" s="70"/>
      <c r="F120" s="70"/>
      <c r="G120" s="70"/>
      <c r="H120" s="70"/>
      <c r="I120" s="70"/>
      <c r="J120" s="70"/>
      <c r="K120" s="68"/>
      <c r="L120" s="11" t="s">
        <v>95</v>
      </c>
    </row>
    <row r="121" spans="1:12" s="32" customFormat="1" x14ac:dyDescent="0.25">
      <c r="A121" s="30"/>
      <c r="B121" s="51" t="s">
        <v>136</v>
      </c>
      <c r="C121" s="31" t="s">
        <v>29</v>
      </c>
      <c r="D121" s="70">
        <v>1</v>
      </c>
      <c r="E121" s="70"/>
      <c r="F121" s="70"/>
      <c r="G121" s="70"/>
      <c r="H121" s="70"/>
      <c r="I121" s="70"/>
      <c r="J121" s="70"/>
      <c r="K121" s="68"/>
      <c r="L121" s="11" t="s">
        <v>103</v>
      </c>
    </row>
    <row r="122" spans="1:12" s="32" customFormat="1" x14ac:dyDescent="0.25">
      <c r="A122" s="30"/>
      <c r="B122" s="51" t="s">
        <v>137</v>
      </c>
      <c r="C122" s="31" t="s">
        <v>45</v>
      </c>
      <c r="D122" s="70">
        <v>0.2498337075</v>
      </c>
      <c r="E122" s="70"/>
      <c r="F122" s="70"/>
      <c r="G122" s="70"/>
      <c r="H122" s="70"/>
      <c r="I122" s="70"/>
      <c r="J122" s="70"/>
      <c r="K122" s="68"/>
      <c r="L122" s="11" t="s">
        <v>95</v>
      </c>
    </row>
    <row r="123" spans="1:12" s="32" customFormat="1" x14ac:dyDescent="0.25">
      <c r="A123" s="30"/>
      <c r="B123" s="51" t="s">
        <v>59</v>
      </c>
      <c r="C123" s="31" t="s">
        <v>17</v>
      </c>
      <c r="D123" s="70">
        <v>10.518476475</v>
      </c>
      <c r="E123" s="70"/>
      <c r="F123" s="70"/>
      <c r="G123" s="70"/>
      <c r="H123" s="70"/>
      <c r="I123" s="70"/>
      <c r="J123" s="70"/>
      <c r="K123" s="68"/>
      <c r="L123" s="11" t="s">
        <v>95</v>
      </c>
    </row>
    <row r="124" spans="1:12" s="32" customFormat="1" x14ac:dyDescent="0.25">
      <c r="A124" s="30">
        <v>27</v>
      </c>
      <c r="B124" s="60" t="s">
        <v>138</v>
      </c>
      <c r="C124" s="31" t="s">
        <v>45</v>
      </c>
      <c r="D124" s="73">
        <v>2.5314100000000002</v>
      </c>
      <c r="E124" s="70"/>
      <c r="F124" s="70"/>
      <c r="G124" s="70"/>
      <c r="H124" s="70"/>
      <c r="I124" s="70"/>
      <c r="J124" s="70"/>
      <c r="K124" s="68"/>
      <c r="L124" s="11" t="s">
        <v>96</v>
      </c>
    </row>
    <row r="125" spans="1:12" s="32" customFormat="1" x14ac:dyDescent="0.25">
      <c r="A125" s="30"/>
      <c r="B125" s="51" t="s">
        <v>12</v>
      </c>
      <c r="C125" s="31" t="s">
        <v>13</v>
      </c>
      <c r="D125" s="70">
        <v>26.832946</v>
      </c>
      <c r="E125" s="70"/>
      <c r="F125" s="70"/>
      <c r="G125" s="70"/>
      <c r="H125" s="70"/>
      <c r="I125" s="70"/>
      <c r="J125" s="70"/>
      <c r="K125" s="68"/>
      <c r="L125" s="11" t="s">
        <v>96</v>
      </c>
    </row>
    <row r="126" spans="1:12" s="32" customFormat="1" x14ac:dyDescent="0.25">
      <c r="A126" s="30"/>
      <c r="B126" s="51" t="s">
        <v>34</v>
      </c>
      <c r="C126" s="31" t="s">
        <v>17</v>
      </c>
      <c r="D126" s="70">
        <v>18.074267400000004</v>
      </c>
      <c r="E126" s="70"/>
      <c r="F126" s="70"/>
      <c r="G126" s="70"/>
      <c r="H126" s="70"/>
      <c r="I126" s="70"/>
      <c r="J126" s="70"/>
      <c r="K126" s="68"/>
      <c r="L126" s="11" t="s">
        <v>96</v>
      </c>
    </row>
    <row r="127" spans="1:12" s="32" customFormat="1" x14ac:dyDescent="0.25">
      <c r="A127" s="30"/>
      <c r="B127" s="31" t="s">
        <v>20</v>
      </c>
      <c r="C127" s="31"/>
      <c r="D127" s="70"/>
      <c r="E127" s="70"/>
      <c r="F127" s="70"/>
      <c r="G127" s="70"/>
      <c r="H127" s="70"/>
      <c r="I127" s="70"/>
      <c r="J127" s="70"/>
      <c r="K127" s="68"/>
      <c r="L127" s="11" t="s">
        <v>96</v>
      </c>
    </row>
    <row r="128" spans="1:12" s="32" customFormat="1" x14ac:dyDescent="0.25">
      <c r="A128" s="30"/>
      <c r="B128" s="64" t="s">
        <v>139</v>
      </c>
      <c r="C128" s="31" t="s">
        <v>29</v>
      </c>
      <c r="D128" s="70">
        <v>2</v>
      </c>
      <c r="E128" s="70"/>
      <c r="F128" s="70"/>
      <c r="G128" s="70"/>
      <c r="H128" s="70"/>
      <c r="I128" s="70"/>
      <c r="J128" s="70"/>
      <c r="K128" s="68"/>
      <c r="L128" s="11" t="s">
        <v>95</v>
      </c>
    </row>
    <row r="129" spans="1:12" s="32" customFormat="1" x14ac:dyDescent="0.25">
      <c r="A129" s="30"/>
      <c r="B129" s="50" t="s">
        <v>140</v>
      </c>
      <c r="C129" s="31" t="s">
        <v>29</v>
      </c>
      <c r="D129" s="70">
        <v>1</v>
      </c>
      <c r="E129" s="70"/>
      <c r="F129" s="70"/>
      <c r="G129" s="70"/>
      <c r="H129" s="70"/>
      <c r="I129" s="70"/>
      <c r="J129" s="70"/>
      <c r="K129" s="68"/>
      <c r="L129" s="11" t="s">
        <v>95</v>
      </c>
    </row>
    <row r="130" spans="1:12" s="32" customFormat="1" x14ac:dyDescent="0.25">
      <c r="A130" s="30"/>
      <c r="B130" s="51" t="s">
        <v>141</v>
      </c>
      <c r="C130" s="31" t="s">
        <v>29</v>
      </c>
      <c r="D130" s="70">
        <v>1</v>
      </c>
      <c r="E130" s="70"/>
      <c r="F130" s="70"/>
      <c r="G130" s="70"/>
      <c r="H130" s="70"/>
      <c r="I130" s="70"/>
      <c r="J130" s="70"/>
      <c r="K130" s="68"/>
      <c r="L130" s="11" t="s">
        <v>103</v>
      </c>
    </row>
    <row r="131" spans="1:12" s="32" customFormat="1" x14ac:dyDescent="0.25">
      <c r="A131" s="30"/>
      <c r="B131" s="51" t="s">
        <v>137</v>
      </c>
      <c r="C131" s="31" t="s">
        <v>45</v>
      </c>
      <c r="D131" s="70">
        <v>0.39743137000000001</v>
      </c>
      <c r="E131" s="70"/>
      <c r="F131" s="70"/>
      <c r="G131" s="70"/>
      <c r="H131" s="70"/>
      <c r="I131" s="70"/>
      <c r="J131" s="70"/>
      <c r="K131" s="68"/>
      <c r="L131" s="11" t="s">
        <v>95</v>
      </c>
    </row>
    <row r="132" spans="1:12" s="32" customFormat="1" x14ac:dyDescent="0.25">
      <c r="A132" s="30"/>
      <c r="B132" s="51" t="s">
        <v>59</v>
      </c>
      <c r="C132" s="31" t="s">
        <v>17</v>
      </c>
      <c r="D132" s="70">
        <v>16.732620099999998</v>
      </c>
      <c r="E132" s="70"/>
      <c r="F132" s="70"/>
      <c r="G132" s="70"/>
      <c r="H132" s="70"/>
      <c r="I132" s="70"/>
      <c r="J132" s="70"/>
      <c r="K132" s="68"/>
      <c r="L132" s="11" t="s">
        <v>95</v>
      </c>
    </row>
    <row r="133" spans="1:12" s="32" customFormat="1" ht="15.75" x14ac:dyDescent="0.25">
      <c r="A133" s="30">
        <v>28</v>
      </c>
      <c r="B133" s="60" t="s">
        <v>60</v>
      </c>
      <c r="C133" s="3" t="s">
        <v>102</v>
      </c>
      <c r="D133" s="73">
        <v>10.4</v>
      </c>
      <c r="E133" s="70"/>
      <c r="F133" s="70"/>
      <c r="G133" s="70"/>
      <c r="H133" s="70"/>
      <c r="I133" s="70"/>
      <c r="J133" s="70"/>
      <c r="K133" s="68"/>
      <c r="L133" s="11" t="s">
        <v>96</v>
      </c>
    </row>
    <row r="134" spans="1:12" s="32" customFormat="1" x14ac:dyDescent="0.25">
      <c r="A134" s="30"/>
      <c r="B134" s="51" t="s">
        <v>12</v>
      </c>
      <c r="C134" s="31" t="s">
        <v>13</v>
      </c>
      <c r="D134" s="70">
        <v>3.4944000000000002</v>
      </c>
      <c r="E134" s="70"/>
      <c r="F134" s="70"/>
      <c r="G134" s="70"/>
      <c r="H134" s="70"/>
      <c r="I134" s="70"/>
      <c r="J134" s="70"/>
      <c r="K134" s="68"/>
      <c r="L134" s="11" t="s">
        <v>96</v>
      </c>
    </row>
    <row r="135" spans="1:12" s="32" customFormat="1" x14ac:dyDescent="0.25">
      <c r="A135" s="30"/>
      <c r="B135" s="51" t="s">
        <v>34</v>
      </c>
      <c r="C135" s="31" t="s">
        <v>17</v>
      </c>
      <c r="D135" s="70">
        <v>0.156</v>
      </c>
      <c r="E135" s="70"/>
      <c r="F135" s="70"/>
      <c r="G135" s="70"/>
      <c r="H135" s="70"/>
      <c r="I135" s="70"/>
      <c r="J135" s="70"/>
      <c r="K135" s="68"/>
      <c r="L135" s="11" t="s">
        <v>96</v>
      </c>
    </row>
    <row r="136" spans="1:12" s="32" customFormat="1" x14ac:dyDescent="0.25">
      <c r="A136" s="30"/>
      <c r="B136" s="31" t="s">
        <v>20</v>
      </c>
      <c r="C136" s="31"/>
      <c r="D136" s="70"/>
      <c r="E136" s="70"/>
      <c r="F136" s="70"/>
      <c r="G136" s="70"/>
      <c r="H136" s="70"/>
      <c r="I136" s="70"/>
      <c r="J136" s="70"/>
      <c r="K136" s="68"/>
      <c r="L136" s="11" t="s">
        <v>96</v>
      </c>
    </row>
    <row r="137" spans="1:12" s="32" customFormat="1" x14ac:dyDescent="0.25">
      <c r="A137" s="30"/>
      <c r="B137" s="51" t="s">
        <v>61</v>
      </c>
      <c r="C137" s="31" t="s">
        <v>31</v>
      </c>
      <c r="D137" s="70">
        <v>2.496E-2</v>
      </c>
      <c r="E137" s="70"/>
      <c r="F137" s="70"/>
      <c r="G137" s="70"/>
      <c r="H137" s="70"/>
      <c r="I137" s="70"/>
      <c r="J137" s="70"/>
      <c r="K137" s="68"/>
      <c r="L137" s="11" t="s">
        <v>95</v>
      </c>
    </row>
    <row r="138" spans="1:12" s="32" customFormat="1" x14ac:dyDescent="0.25">
      <c r="A138" s="30"/>
      <c r="B138" s="51" t="s">
        <v>21</v>
      </c>
      <c r="C138" s="31" t="s">
        <v>17</v>
      </c>
      <c r="D138" s="70">
        <v>0.23711999999999997</v>
      </c>
      <c r="E138" s="70"/>
      <c r="F138" s="70"/>
      <c r="G138" s="70"/>
      <c r="H138" s="70"/>
      <c r="I138" s="70"/>
      <c r="J138" s="70"/>
      <c r="K138" s="68"/>
      <c r="L138" s="11" t="s">
        <v>95</v>
      </c>
    </row>
    <row r="139" spans="1:12" ht="15.75" x14ac:dyDescent="0.25">
      <c r="A139" s="33">
        <v>29</v>
      </c>
      <c r="B139" s="59" t="s">
        <v>62</v>
      </c>
      <c r="C139" s="3" t="s">
        <v>102</v>
      </c>
      <c r="D139" s="73">
        <v>5</v>
      </c>
      <c r="E139" s="70"/>
      <c r="F139" s="70"/>
      <c r="G139" s="70"/>
      <c r="H139" s="70"/>
      <c r="I139" s="70"/>
      <c r="J139" s="70"/>
      <c r="K139" s="68"/>
      <c r="L139" s="11" t="s">
        <v>96</v>
      </c>
    </row>
    <row r="140" spans="1:12" x14ac:dyDescent="0.25">
      <c r="A140" s="33"/>
      <c r="B140" s="52" t="s">
        <v>12</v>
      </c>
      <c r="C140" s="3" t="s">
        <v>13</v>
      </c>
      <c r="D140" s="70">
        <v>0.38949999999999996</v>
      </c>
      <c r="E140" s="70"/>
      <c r="F140" s="70"/>
      <c r="G140" s="70"/>
      <c r="H140" s="70"/>
      <c r="I140" s="70"/>
      <c r="J140" s="70"/>
      <c r="K140" s="68"/>
      <c r="L140" s="11" t="s">
        <v>96</v>
      </c>
    </row>
    <row r="141" spans="1:12" x14ac:dyDescent="0.25">
      <c r="A141" s="33"/>
      <c r="B141" s="52" t="s">
        <v>34</v>
      </c>
      <c r="C141" s="3" t="s">
        <v>17</v>
      </c>
      <c r="D141" s="70">
        <v>2.9999999999999996E-3</v>
      </c>
      <c r="E141" s="70"/>
      <c r="F141" s="70"/>
      <c r="G141" s="70"/>
      <c r="H141" s="70"/>
      <c r="I141" s="70"/>
      <c r="J141" s="70"/>
      <c r="K141" s="68"/>
      <c r="L141" s="11" t="s">
        <v>96</v>
      </c>
    </row>
    <row r="142" spans="1:12" x14ac:dyDescent="0.25">
      <c r="A142" s="33"/>
      <c r="B142" s="3" t="s">
        <v>20</v>
      </c>
      <c r="C142" s="3"/>
      <c r="D142" s="70"/>
      <c r="E142" s="70"/>
      <c r="F142" s="70"/>
      <c r="G142" s="70"/>
      <c r="H142" s="70"/>
      <c r="I142" s="70"/>
      <c r="J142" s="70"/>
      <c r="K142" s="68"/>
      <c r="L142" s="11" t="s">
        <v>96</v>
      </c>
    </row>
    <row r="143" spans="1:12" x14ac:dyDescent="0.25">
      <c r="A143" s="33"/>
      <c r="B143" s="52" t="s">
        <v>63</v>
      </c>
      <c r="C143" s="3" t="s">
        <v>64</v>
      </c>
      <c r="D143" s="70">
        <v>2</v>
      </c>
      <c r="E143" s="70"/>
      <c r="F143" s="70"/>
      <c r="G143" s="70"/>
      <c r="H143" s="70"/>
      <c r="I143" s="70"/>
      <c r="J143" s="70"/>
      <c r="K143" s="68"/>
      <c r="L143" s="11" t="s">
        <v>95</v>
      </c>
    </row>
    <row r="144" spans="1:12" s="32" customFormat="1" x14ac:dyDescent="0.25">
      <c r="A144" s="30">
        <v>30</v>
      </c>
      <c r="B144" s="60" t="s">
        <v>142</v>
      </c>
      <c r="C144" s="31" t="s">
        <v>32</v>
      </c>
      <c r="D144" s="73">
        <v>1</v>
      </c>
      <c r="E144" s="70"/>
      <c r="F144" s="70"/>
      <c r="G144" s="70"/>
      <c r="H144" s="70"/>
      <c r="I144" s="70"/>
      <c r="J144" s="70"/>
      <c r="K144" s="68"/>
      <c r="L144" s="11" t="s">
        <v>96</v>
      </c>
    </row>
    <row r="145" spans="1:12" s="32" customFormat="1" x14ac:dyDescent="0.25">
      <c r="A145" s="30"/>
      <c r="B145" s="51" t="s">
        <v>12</v>
      </c>
      <c r="C145" s="31" t="s">
        <v>13</v>
      </c>
      <c r="D145" s="70">
        <v>6.38</v>
      </c>
      <c r="E145" s="70"/>
      <c r="F145" s="70"/>
      <c r="G145" s="70"/>
      <c r="H145" s="70"/>
      <c r="I145" s="70"/>
      <c r="J145" s="70"/>
      <c r="K145" s="68"/>
      <c r="L145" s="11" t="s">
        <v>96</v>
      </c>
    </row>
    <row r="146" spans="1:12" s="32" customFormat="1" x14ac:dyDescent="0.25">
      <c r="A146" s="30"/>
      <c r="B146" s="51" t="s">
        <v>34</v>
      </c>
      <c r="C146" s="31" t="s">
        <v>17</v>
      </c>
      <c r="D146" s="70">
        <v>2.48</v>
      </c>
      <c r="E146" s="70"/>
      <c r="F146" s="70"/>
      <c r="G146" s="70"/>
      <c r="H146" s="70"/>
      <c r="I146" s="70"/>
      <c r="J146" s="70"/>
      <c r="K146" s="68"/>
      <c r="L146" s="11" t="s">
        <v>96</v>
      </c>
    </row>
    <row r="147" spans="1:12" s="32" customFormat="1" x14ac:dyDescent="0.25">
      <c r="A147" s="30"/>
      <c r="B147" s="31" t="s">
        <v>20</v>
      </c>
      <c r="C147" s="31"/>
      <c r="D147" s="70"/>
      <c r="E147" s="70"/>
      <c r="F147" s="70"/>
      <c r="G147" s="70"/>
      <c r="H147" s="70"/>
      <c r="I147" s="70"/>
      <c r="J147" s="70"/>
      <c r="K147" s="68"/>
      <c r="L147" s="11" t="s">
        <v>96</v>
      </c>
    </row>
    <row r="148" spans="1:12" s="32" customFormat="1" x14ac:dyDescent="0.25">
      <c r="A148" s="30"/>
      <c r="B148" s="51" t="s">
        <v>143</v>
      </c>
      <c r="C148" s="31" t="s">
        <v>22</v>
      </c>
      <c r="D148" s="70">
        <v>0.4</v>
      </c>
      <c r="E148" s="70"/>
      <c r="F148" s="70"/>
      <c r="G148" s="70"/>
      <c r="H148" s="70"/>
      <c r="I148" s="70"/>
      <c r="J148" s="70"/>
      <c r="K148" s="68"/>
      <c r="L148" s="11" t="s">
        <v>103</v>
      </c>
    </row>
    <row r="149" spans="1:12" s="32" customFormat="1" x14ac:dyDescent="0.25">
      <c r="A149" s="30"/>
      <c r="B149" s="51" t="s">
        <v>21</v>
      </c>
      <c r="C149" s="31" t="s">
        <v>17</v>
      </c>
      <c r="D149" s="70">
        <v>1.99</v>
      </c>
      <c r="E149" s="70"/>
      <c r="F149" s="70"/>
      <c r="G149" s="70"/>
      <c r="H149" s="70"/>
      <c r="I149" s="70"/>
      <c r="J149" s="70"/>
      <c r="K149" s="68"/>
      <c r="L149" s="11" t="s">
        <v>95</v>
      </c>
    </row>
    <row r="150" spans="1:12" s="32" customFormat="1" x14ac:dyDescent="0.25">
      <c r="A150" s="30">
        <v>31</v>
      </c>
      <c r="B150" s="60" t="s">
        <v>144</v>
      </c>
      <c r="C150" s="31" t="s">
        <v>32</v>
      </c>
      <c r="D150" s="73">
        <v>1</v>
      </c>
      <c r="E150" s="70"/>
      <c r="F150" s="70"/>
      <c r="G150" s="70"/>
      <c r="H150" s="70"/>
      <c r="I150" s="70"/>
      <c r="J150" s="70"/>
      <c r="K150" s="68"/>
      <c r="L150" s="11" t="s">
        <v>96</v>
      </c>
    </row>
    <row r="151" spans="1:12" s="32" customFormat="1" x14ac:dyDescent="0.25">
      <c r="A151" s="30"/>
      <c r="B151" s="51" t="s">
        <v>12</v>
      </c>
      <c r="C151" s="31" t="s">
        <v>13</v>
      </c>
      <c r="D151" s="70">
        <v>6.38</v>
      </c>
      <c r="E151" s="70"/>
      <c r="F151" s="70"/>
      <c r="G151" s="70"/>
      <c r="H151" s="70"/>
      <c r="I151" s="70"/>
      <c r="J151" s="70"/>
      <c r="K151" s="68"/>
      <c r="L151" s="11" t="s">
        <v>96</v>
      </c>
    </row>
    <row r="152" spans="1:12" s="32" customFormat="1" x14ac:dyDescent="0.25">
      <c r="A152" s="30"/>
      <c r="B152" s="51" t="s">
        <v>34</v>
      </c>
      <c r="C152" s="31" t="s">
        <v>17</v>
      </c>
      <c r="D152" s="70">
        <v>2.48</v>
      </c>
      <c r="E152" s="70"/>
      <c r="F152" s="70"/>
      <c r="G152" s="70"/>
      <c r="H152" s="70"/>
      <c r="I152" s="70"/>
      <c r="J152" s="70"/>
      <c r="K152" s="68"/>
      <c r="L152" s="11" t="s">
        <v>96</v>
      </c>
    </row>
    <row r="153" spans="1:12" s="32" customFormat="1" x14ac:dyDescent="0.25">
      <c r="A153" s="30"/>
      <c r="B153" s="31" t="s">
        <v>20</v>
      </c>
      <c r="C153" s="31"/>
      <c r="D153" s="70"/>
      <c r="E153" s="70"/>
      <c r="F153" s="70"/>
      <c r="G153" s="70"/>
      <c r="H153" s="70"/>
      <c r="I153" s="70"/>
      <c r="J153" s="70"/>
      <c r="K153" s="68"/>
      <c r="L153" s="11" t="s">
        <v>96</v>
      </c>
    </row>
    <row r="154" spans="1:12" s="32" customFormat="1" x14ac:dyDescent="0.25">
      <c r="A154" s="30"/>
      <c r="B154" s="51" t="s">
        <v>143</v>
      </c>
      <c r="C154" s="31" t="s">
        <v>22</v>
      </c>
      <c r="D154" s="70">
        <v>0.4</v>
      </c>
      <c r="E154" s="70"/>
      <c r="F154" s="70"/>
      <c r="G154" s="70"/>
      <c r="H154" s="70"/>
      <c r="I154" s="70"/>
      <c r="J154" s="70"/>
      <c r="K154" s="68"/>
      <c r="L154" s="11" t="s">
        <v>103</v>
      </c>
    </row>
    <row r="155" spans="1:12" s="32" customFormat="1" x14ac:dyDescent="0.25">
      <c r="A155" s="30"/>
      <c r="B155" s="51" t="s">
        <v>21</v>
      </c>
      <c r="C155" s="31" t="s">
        <v>17</v>
      </c>
      <c r="D155" s="70">
        <v>1.99</v>
      </c>
      <c r="E155" s="70"/>
      <c r="F155" s="70"/>
      <c r="G155" s="70"/>
      <c r="H155" s="70"/>
      <c r="I155" s="70"/>
      <c r="J155" s="70"/>
      <c r="K155" s="68"/>
      <c r="L155" s="11" t="s">
        <v>95</v>
      </c>
    </row>
    <row r="156" spans="1:12" s="32" customFormat="1" x14ac:dyDescent="0.25">
      <c r="A156" s="30">
        <v>32</v>
      </c>
      <c r="B156" s="60" t="s">
        <v>145</v>
      </c>
      <c r="C156" s="31" t="s">
        <v>32</v>
      </c>
      <c r="D156" s="73">
        <v>1</v>
      </c>
      <c r="E156" s="70"/>
      <c r="F156" s="70"/>
      <c r="G156" s="70"/>
      <c r="H156" s="70"/>
      <c r="I156" s="70"/>
      <c r="J156" s="70"/>
      <c r="K156" s="68"/>
      <c r="L156" s="11" t="s">
        <v>96</v>
      </c>
    </row>
    <row r="157" spans="1:12" s="32" customFormat="1" x14ac:dyDescent="0.25">
      <c r="A157" s="30"/>
      <c r="B157" s="51" t="s">
        <v>12</v>
      </c>
      <c r="C157" s="31" t="s">
        <v>13</v>
      </c>
      <c r="D157" s="70">
        <v>4.28</v>
      </c>
      <c r="E157" s="70"/>
      <c r="F157" s="70"/>
      <c r="G157" s="70"/>
      <c r="H157" s="70"/>
      <c r="I157" s="70"/>
      <c r="J157" s="70"/>
      <c r="K157" s="68"/>
      <c r="L157" s="11" t="s">
        <v>96</v>
      </c>
    </row>
    <row r="158" spans="1:12" s="32" customFormat="1" x14ac:dyDescent="0.25">
      <c r="A158" s="30"/>
      <c r="B158" s="51" t="s">
        <v>34</v>
      </c>
      <c r="C158" s="31" t="s">
        <v>17</v>
      </c>
      <c r="D158" s="70">
        <v>1.56</v>
      </c>
      <c r="E158" s="70"/>
      <c r="F158" s="70"/>
      <c r="G158" s="70"/>
      <c r="H158" s="70"/>
      <c r="I158" s="70"/>
      <c r="J158" s="70"/>
      <c r="K158" s="68"/>
      <c r="L158" s="11" t="s">
        <v>96</v>
      </c>
    </row>
    <row r="159" spans="1:12" s="32" customFormat="1" x14ac:dyDescent="0.25">
      <c r="A159" s="30"/>
      <c r="B159" s="31" t="s">
        <v>20</v>
      </c>
      <c r="C159" s="31"/>
      <c r="D159" s="70"/>
      <c r="E159" s="70"/>
      <c r="F159" s="70"/>
      <c r="G159" s="70"/>
      <c r="H159" s="70"/>
      <c r="I159" s="70"/>
      <c r="J159" s="70"/>
      <c r="K159" s="68"/>
      <c r="L159" s="11" t="s">
        <v>96</v>
      </c>
    </row>
    <row r="160" spans="1:12" s="32" customFormat="1" x14ac:dyDescent="0.25">
      <c r="A160" s="30"/>
      <c r="B160" s="51" t="s">
        <v>146</v>
      </c>
      <c r="C160" s="31" t="s">
        <v>22</v>
      </c>
      <c r="D160" s="70">
        <v>0.4</v>
      </c>
      <c r="E160" s="70"/>
      <c r="F160" s="70"/>
      <c r="G160" s="70"/>
      <c r="H160" s="70"/>
      <c r="I160" s="70"/>
      <c r="J160" s="70"/>
      <c r="K160" s="68"/>
      <c r="L160" s="11" t="s">
        <v>103</v>
      </c>
    </row>
    <row r="161" spans="1:12" s="32" customFormat="1" x14ac:dyDescent="0.25">
      <c r="A161" s="30"/>
      <c r="B161" s="51" t="s">
        <v>21</v>
      </c>
      <c r="C161" s="31" t="s">
        <v>17</v>
      </c>
      <c r="D161" s="70">
        <v>1.27</v>
      </c>
      <c r="E161" s="70"/>
      <c r="F161" s="70"/>
      <c r="G161" s="70"/>
      <c r="H161" s="70"/>
      <c r="I161" s="70"/>
      <c r="J161" s="70"/>
      <c r="K161" s="68"/>
      <c r="L161" s="11" t="s">
        <v>95</v>
      </c>
    </row>
    <row r="162" spans="1:12" s="32" customFormat="1" x14ac:dyDescent="0.25">
      <c r="A162" s="30">
        <v>33</v>
      </c>
      <c r="B162" s="65" t="s">
        <v>147</v>
      </c>
      <c r="C162" s="31" t="s">
        <v>90</v>
      </c>
      <c r="D162" s="73">
        <v>1</v>
      </c>
      <c r="E162" s="70"/>
      <c r="F162" s="70"/>
      <c r="G162" s="70"/>
      <c r="H162" s="70"/>
      <c r="I162" s="70"/>
      <c r="J162" s="70"/>
      <c r="K162" s="68"/>
      <c r="L162" s="11" t="s">
        <v>96</v>
      </c>
    </row>
    <row r="163" spans="1:12" s="32" customFormat="1" x14ac:dyDescent="0.25">
      <c r="A163" s="30"/>
      <c r="B163" s="51" t="s">
        <v>12</v>
      </c>
      <c r="C163" s="31" t="s">
        <v>13</v>
      </c>
      <c r="D163" s="70">
        <v>0.24</v>
      </c>
      <c r="E163" s="70"/>
      <c r="F163" s="70"/>
      <c r="G163" s="70"/>
      <c r="H163" s="70"/>
      <c r="I163" s="70"/>
      <c r="J163" s="70"/>
      <c r="K163" s="68"/>
      <c r="L163" s="11" t="s">
        <v>96</v>
      </c>
    </row>
    <row r="164" spans="1:12" s="32" customFormat="1" x14ac:dyDescent="0.25">
      <c r="A164" s="30"/>
      <c r="B164" s="51" t="s">
        <v>34</v>
      </c>
      <c r="C164" s="31" t="s">
        <v>17</v>
      </c>
      <c r="D164" s="70">
        <v>0.28799999999999998</v>
      </c>
      <c r="E164" s="70"/>
      <c r="F164" s="70"/>
      <c r="G164" s="70"/>
      <c r="H164" s="70"/>
      <c r="I164" s="70"/>
      <c r="J164" s="70"/>
      <c r="K164" s="68"/>
      <c r="L164" s="11" t="s">
        <v>96</v>
      </c>
    </row>
    <row r="165" spans="1:12" s="32" customFormat="1" x14ac:dyDescent="0.25">
      <c r="A165" s="30"/>
      <c r="B165" s="31" t="s">
        <v>20</v>
      </c>
      <c r="C165" s="31"/>
      <c r="D165" s="70"/>
      <c r="E165" s="70"/>
      <c r="F165" s="70"/>
      <c r="G165" s="70"/>
      <c r="H165" s="70"/>
      <c r="I165" s="70"/>
      <c r="J165" s="70"/>
      <c r="K165" s="68"/>
      <c r="L165" s="11" t="s">
        <v>96</v>
      </c>
    </row>
    <row r="166" spans="1:12" s="32" customFormat="1" x14ac:dyDescent="0.25">
      <c r="A166" s="30"/>
      <c r="B166" s="51" t="s">
        <v>148</v>
      </c>
      <c r="C166" s="31" t="s">
        <v>55</v>
      </c>
      <c r="D166" s="77">
        <v>0.4694102</v>
      </c>
      <c r="E166" s="70"/>
      <c r="F166" s="70"/>
      <c r="G166" s="70"/>
      <c r="H166" s="70"/>
      <c r="I166" s="70"/>
      <c r="J166" s="70"/>
      <c r="K166" s="68"/>
      <c r="L166" s="11" t="s">
        <v>95</v>
      </c>
    </row>
    <row r="167" spans="1:12" s="32" customFormat="1" x14ac:dyDescent="0.25">
      <c r="A167" s="30"/>
      <c r="B167" s="51" t="s">
        <v>65</v>
      </c>
      <c r="C167" s="31" t="s">
        <v>64</v>
      </c>
      <c r="D167" s="70">
        <v>0.1799808</v>
      </c>
      <c r="E167" s="70"/>
      <c r="F167" s="70"/>
      <c r="G167" s="70"/>
      <c r="H167" s="70"/>
      <c r="I167" s="70"/>
      <c r="J167" s="70"/>
      <c r="K167" s="68"/>
      <c r="L167" s="11" t="s">
        <v>95</v>
      </c>
    </row>
    <row r="168" spans="1:12" s="32" customFormat="1" x14ac:dyDescent="0.25">
      <c r="A168" s="30">
        <v>34</v>
      </c>
      <c r="B168" s="65" t="s">
        <v>149</v>
      </c>
      <c r="C168" s="31" t="s">
        <v>90</v>
      </c>
      <c r="D168" s="73">
        <v>1</v>
      </c>
      <c r="E168" s="70"/>
      <c r="F168" s="70"/>
      <c r="G168" s="70"/>
      <c r="H168" s="70"/>
      <c r="I168" s="70"/>
      <c r="J168" s="70"/>
      <c r="K168" s="68"/>
      <c r="L168" s="11" t="s">
        <v>96</v>
      </c>
    </row>
    <row r="169" spans="1:12" s="32" customFormat="1" x14ac:dyDescent="0.25">
      <c r="A169" s="30"/>
      <c r="B169" s="51" t="s">
        <v>12</v>
      </c>
      <c r="C169" s="31" t="s">
        <v>13</v>
      </c>
      <c r="D169" s="70">
        <v>0.17</v>
      </c>
      <c r="E169" s="70"/>
      <c r="F169" s="70"/>
      <c r="G169" s="70"/>
      <c r="H169" s="70"/>
      <c r="I169" s="70"/>
      <c r="J169" s="70"/>
      <c r="K169" s="68"/>
      <c r="L169" s="11" t="s">
        <v>96</v>
      </c>
    </row>
    <row r="170" spans="1:12" s="32" customFormat="1" x14ac:dyDescent="0.25">
      <c r="A170" s="30"/>
      <c r="B170" s="51" t="s">
        <v>34</v>
      </c>
      <c r="C170" s="31" t="s">
        <v>17</v>
      </c>
      <c r="D170" s="70">
        <v>0.20400000000000001</v>
      </c>
      <c r="E170" s="70"/>
      <c r="F170" s="70"/>
      <c r="G170" s="70"/>
      <c r="H170" s="70"/>
      <c r="I170" s="70"/>
      <c r="J170" s="70"/>
      <c r="K170" s="68"/>
      <c r="L170" s="11" t="s">
        <v>96</v>
      </c>
    </row>
    <row r="171" spans="1:12" s="32" customFormat="1" x14ac:dyDescent="0.25">
      <c r="A171" s="30"/>
      <c r="B171" s="31" t="s">
        <v>20</v>
      </c>
      <c r="C171" s="31"/>
      <c r="D171" s="70"/>
      <c r="E171" s="70"/>
      <c r="F171" s="70"/>
      <c r="G171" s="70"/>
      <c r="H171" s="70"/>
      <c r="I171" s="70"/>
      <c r="J171" s="70"/>
      <c r="K171" s="68"/>
      <c r="L171" s="11" t="s">
        <v>96</v>
      </c>
    </row>
    <row r="172" spans="1:12" s="32" customFormat="1" x14ac:dyDescent="0.25">
      <c r="A172" s="30"/>
      <c r="B172" s="51" t="s">
        <v>148</v>
      </c>
      <c r="C172" s="31" t="s">
        <v>55</v>
      </c>
      <c r="D172" s="77">
        <v>0.69322260000000002</v>
      </c>
      <c r="E172" s="70"/>
      <c r="F172" s="70"/>
      <c r="G172" s="70"/>
      <c r="H172" s="70"/>
      <c r="I172" s="70"/>
      <c r="J172" s="70"/>
      <c r="K172" s="68"/>
      <c r="L172" s="11" t="s">
        <v>95</v>
      </c>
    </row>
    <row r="173" spans="1:12" s="32" customFormat="1" x14ac:dyDescent="0.25">
      <c r="A173" s="30"/>
      <c r="B173" s="51" t="s">
        <v>65</v>
      </c>
      <c r="C173" s="31" t="s">
        <v>64</v>
      </c>
      <c r="D173" s="70">
        <v>0.23566889999999999</v>
      </c>
      <c r="E173" s="70"/>
      <c r="F173" s="70"/>
      <c r="G173" s="70"/>
      <c r="H173" s="70"/>
      <c r="I173" s="70"/>
      <c r="J173" s="70"/>
      <c r="K173" s="68"/>
      <c r="L173" s="11" t="s">
        <v>95</v>
      </c>
    </row>
    <row r="174" spans="1:12" s="32" customFormat="1" x14ac:dyDescent="0.25">
      <c r="A174" s="30">
        <v>35</v>
      </c>
      <c r="B174" s="65" t="s">
        <v>150</v>
      </c>
      <c r="C174" s="31" t="s">
        <v>90</v>
      </c>
      <c r="D174" s="73">
        <v>1</v>
      </c>
      <c r="E174" s="70"/>
      <c r="F174" s="70"/>
      <c r="G174" s="70"/>
      <c r="H174" s="70"/>
      <c r="I174" s="70"/>
      <c r="J174" s="70"/>
      <c r="K174" s="68"/>
      <c r="L174" s="11" t="s">
        <v>96</v>
      </c>
    </row>
    <row r="175" spans="1:12" s="32" customFormat="1" x14ac:dyDescent="0.25">
      <c r="A175" s="30"/>
      <c r="B175" s="51" t="s">
        <v>12</v>
      </c>
      <c r="C175" s="31" t="s">
        <v>13</v>
      </c>
      <c r="D175" s="70">
        <v>0.16</v>
      </c>
      <c r="E175" s="70"/>
      <c r="F175" s="70"/>
      <c r="G175" s="70"/>
      <c r="H175" s="70"/>
      <c r="I175" s="70"/>
      <c r="J175" s="70"/>
      <c r="K175" s="68"/>
      <c r="L175" s="11" t="s">
        <v>96</v>
      </c>
    </row>
    <row r="176" spans="1:12" s="32" customFormat="1" x14ac:dyDescent="0.25">
      <c r="A176" s="30"/>
      <c r="B176" s="51" t="s">
        <v>34</v>
      </c>
      <c r="C176" s="31" t="s">
        <v>17</v>
      </c>
      <c r="D176" s="70">
        <v>0.192</v>
      </c>
      <c r="E176" s="70"/>
      <c r="F176" s="70"/>
      <c r="G176" s="70"/>
      <c r="H176" s="70"/>
      <c r="I176" s="70"/>
      <c r="J176" s="70"/>
      <c r="K176" s="68"/>
      <c r="L176" s="11" t="s">
        <v>96</v>
      </c>
    </row>
    <row r="177" spans="1:12" s="32" customFormat="1" x14ac:dyDescent="0.25">
      <c r="A177" s="30"/>
      <c r="B177" s="31" t="s">
        <v>20</v>
      </c>
      <c r="C177" s="31"/>
      <c r="D177" s="70"/>
      <c r="E177" s="70"/>
      <c r="F177" s="70"/>
      <c r="G177" s="70"/>
      <c r="H177" s="70"/>
      <c r="I177" s="70"/>
      <c r="J177" s="70"/>
      <c r="K177" s="68"/>
      <c r="L177" s="11" t="s">
        <v>96</v>
      </c>
    </row>
    <row r="178" spans="1:12" s="32" customFormat="1" x14ac:dyDescent="0.25">
      <c r="A178" s="30"/>
      <c r="B178" s="51" t="s">
        <v>148</v>
      </c>
      <c r="C178" s="31" t="s">
        <v>55</v>
      </c>
      <c r="D178" s="77">
        <v>0.25716880000000003</v>
      </c>
      <c r="E178" s="70"/>
      <c r="F178" s="70"/>
      <c r="G178" s="70"/>
      <c r="H178" s="70"/>
      <c r="I178" s="70"/>
      <c r="J178" s="70"/>
      <c r="K178" s="68"/>
      <c r="L178" s="11" t="s">
        <v>95</v>
      </c>
    </row>
    <row r="179" spans="1:12" s="32" customFormat="1" x14ac:dyDescent="0.25">
      <c r="A179" s="30"/>
      <c r="B179" s="51" t="s">
        <v>65</v>
      </c>
      <c r="C179" s="31" t="s">
        <v>64</v>
      </c>
      <c r="D179" s="70">
        <v>9.8590499999999998E-2</v>
      </c>
      <c r="E179" s="70"/>
      <c r="F179" s="70"/>
      <c r="G179" s="70"/>
      <c r="H179" s="70"/>
      <c r="I179" s="70"/>
      <c r="J179" s="70"/>
      <c r="K179" s="68"/>
      <c r="L179" s="11" t="s">
        <v>95</v>
      </c>
    </row>
    <row r="180" spans="1:12" s="32" customFormat="1" x14ac:dyDescent="0.25">
      <c r="A180" s="30">
        <v>36</v>
      </c>
      <c r="B180" s="60" t="s">
        <v>151</v>
      </c>
      <c r="C180" s="31" t="s">
        <v>49</v>
      </c>
      <c r="D180" s="73">
        <v>3</v>
      </c>
      <c r="E180" s="70"/>
      <c r="F180" s="70"/>
      <c r="G180" s="70"/>
      <c r="H180" s="70"/>
      <c r="I180" s="70"/>
      <c r="J180" s="70"/>
      <c r="K180" s="68"/>
      <c r="L180" s="11" t="s">
        <v>96</v>
      </c>
    </row>
    <row r="181" spans="1:12" s="32" customFormat="1" x14ac:dyDescent="0.25">
      <c r="A181" s="30"/>
      <c r="B181" s="51" t="s">
        <v>12</v>
      </c>
      <c r="C181" s="31" t="s">
        <v>13</v>
      </c>
      <c r="D181" s="70">
        <v>7.14</v>
      </c>
      <c r="E181" s="70"/>
      <c r="F181" s="70"/>
      <c r="G181" s="70"/>
      <c r="H181" s="70"/>
      <c r="I181" s="70"/>
      <c r="J181" s="70"/>
      <c r="K181" s="68"/>
      <c r="L181" s="11" t="s">
        <v>96</v>
      </c>
    </row>
    <row r="182" spans="1:12" s="32" customFormat="1" x14ac:dyDescent="0.25">
      <c r="A182" s="30"/>
      <c r="B182" s="51" t="s">
        <v>34</v>
      </c>
      <c r="C182" s="31" t="s">
        <v>17</v>
      </c>
      <c r="D182" s="70">
        <v>4.62</v>
      </c>
      <c r="E182" s="70"/>
      <c r="F182" s="70"/>
      <c r="G182" s="70"/>
      <c r="H182" s="70"/>
      <c r="I182" s="70"/>
      <c r="J182" s="70"/>
      <c r="K182" s="68"/>
      <c r="L182" s="11" t="s">
        <v>96</v>
      </c>
    </row>
    <row r="183" spans="1:12" s="32" customFormat="1" x14ac:dyDescent="0.25">
      <c r="A183" s="30"/>
      <c r="B183" s="31" t="s">
        <v>20</v>
      </c>
      <c r="C183" s="31"/>
      <c r="D183" s="70"/>
      <c r="E183" s="70"/>
      <c r="F183" s="70"/>
      <c r="G183" s="70"/>
      <c r="H183" s="70"/>
      <c r="I183" s="70"/>
      <c r="J183" s="70"/>
      <c r="K183" s="68"/>
      <c r="L183" s="11" t="s">
        <v>96</v>
      </c>
    </row>
    <row r="184" spans="1:12" s="32" customFormat="1" x14ac:dyDescent="0.25">
      <c r="A184" s="30"/>
      <c r="B184" s="51" t="s">
        <v>66</v>
      </c>
      <c r="C184" s="31" t="s">
        <v>49</v>
      </c>
      <c r="D184" s="70">
        <v>3</v>
      </c>
      <c r="E184" s="70"/>
      <c r="F184" s="70"/>
      <c r="G184" s="70"/>
      <c r="H184" s="70"/>
      <c r="I184" s="70"/>
      <c r="J184" s="70"/>
      <c r="K184" s="68"/>
      <c r="L184" s="11" t="s">
        <v>103</v>
      </c>
    </row>
    <row r="185" spans="1:12" s="32" customFormat="1" x14ac:dyDescent="0.25">
      <c r="A185" s="45" t="s">
        <v>91</v>
      </c>
      <c r="B185" s="51" t="s">
        <v>152</v>
      </c>
      <c r="C185" s="31"/>
      <c r="D185" s="70">
        <v>3</v>
      </c>
      <c r="E185" s="70"/>
      <c r="F185" s="70"/>
      <c r="G185" s="70"/>
      <c r="H185" s="70"/>
      <c r="I185" s="70"/>
      <c r="J185" s="70"/>
      <c r="K185" s="68"/>
      <c r="L185" s="11" t="s">
        <v>103</v>
      </c>
    </row>
    <row r="186" spans="1:12" s="32" customFormat="1" x14ac:dyDescent="0.25">
      <c r="A186" s="30"/>
      <c r="B186" s="51" t="s">
        <v>21</v>
      </c>
      <c r="C186" s="31" t="s">
        <v>17</v>
      </c>
      <c r="D186" s="70">
        <v>1.62</v>
      </c>
      <c r="E186" s="70"/>
      <c r="F186" s="70"/>
      <c r="G186" s="70"/>
      <c r="H186" s="70"/>
      <c r="I186" s="70"/>
      <c r="J186" s="70"/>
      <c r="K186" s="68"/>
      <c r="L186" s="11" t="s">
        <v>95</v>
      </c>
    </row>
    <row r="187" spans="1:12" s="32" customFormat="1" x14ac:dyDescent="0.25">
      <c r="A187" s="30">
        <v>37</v>
      </c>
      <c r="B187" s="60" t="s">
        <v>153</v>
      </c>
      <c r="C187" s="31" t="s">
        <v>49</v>
      </c>
      <c r="D187" s="73">
        <v>2</v>
      </c>
      <c r="E187" s="70"/>
      <c r="F187" s="70"/>
      <c r="G187" s="70"/>
      <c r="H187" s="70"/>
      <c r="I187" s="70"/>
      <c r="J187" s="70"/>
      <c r="K187" s="68"/>
      <c r="L187" s="11" t="s">
        <v>96</v>
      </c>
    </row>
    <row r="188" spans="1:12" s="32" customFormat="1" x14ac:dyDescent="0.25">
      <c r="A188" s="30"/>
      <c r="B188" s="51" t="s">
        <v>12</v>
      </c>
      <c r="C188" s="31" t="s">
        <v>13</v>
      </c>
      <c r="D188" s="70">
        <v>2.96</v>
      </c>
      <c r="E188" s="70"/>
      <c r="F188" s="70"/>
      <c r="G188" s="70"/>
      <c r="H188" s="70"/>
      <c r="I188" s="70"/>
      <c r="J188" s="70"/>
      <c r="K188" s="68"/>
      <c r="L188" s="11" t="s">
        <v>96</v>
      </c>
    </row>
    <row r="189" spans="1:12" s="32" customFormat="1" x14ac:dyDescent="0.25">
      <c r="A189" s="30"/>
      <c r="B189" s="51" t="s">
        <v>34</v>
      </c>
      <c r="C189" s="31" t="s">
        <v>17</v>
      </c>
      <c r="D189" s="70">
        <v>2</v>
      </c>
      <c r="E189" s="70"/>
      <c r="F189" s="70"/>
      <c r="G189" s="70"/>
      <c r="H189" s="70"/>
      <c r="I189" s="70"/>
      <c r="J189" s="70"/>
      <c r="K189" s="68"/>
      <c r="L189" s="11" t="s">
        <v>96</v>
      </c>
    </row>
    <row r="190" spans="1:12" s="32" customFormat="1" x14ac:dyDescent="0.25">
      <c r="A190" s="30"/>
      <c r="B190" s="31" t="s">
        <v>20</v>
      </c>
      <c r="C190" s="31"/>
      <c r="D190" s="70"/>
      <c r="E190" s="70"/>
      <c r="F190" s="70"/>
      <c r="G190" s="70"/>
      <c r="H190" s="70"/>
      <c r="I190" s="70"/>
      <c r="J190" s="70"/>
      <c r="K190" s="68"/>
      <c r="L190" s="11" t="s">
        <v>96</v>
      </c>
    </row>
    <row r="191" spans="1:12" s="32" customFormat="1" x14ac:dyDescent="0.25">
      <c r="A191" s="30"/>
      <c r="B191" s="51" t="s">
        <v>67</v>
      </c>
      <c r="C191" s="31"/>
      <c r="D191" s="70">
        <v>2</v>
      </c>
      <c r="E191" s="70"/>
      <c r="F191" s="70"/>
      <c r="G191" s="70"/>
      <c r="H191" s="70"/>
      <c r="I191" s="70"/>
      <c r="J191" s="70"/>
      <c r="K191" s="68"/>
      <c r="L191" s="11" t="s">
        <v>103</v>
      </c>
    </row>
    <row r="192" spans="1:12" s="32" customFormat="1" x14ac:dyDescent="0.25">
      <c r="A192" s="45" t="s">
        <v>92</v>
      </c>
      <c r="B192" s="51" t="s">
        <v>154</v>
      </c>
      <c r="C192" s="31"/>
      <c r="D192" s="70">
        <v>2</v>
      </c>
      <c r="E192" s="70"/>
      <c r="F192" s="70"/>
      <c r="G192" s="70"/>
      <c r="H192" s="70"/>
      <c r="I192" s="70"/>
      <c r="J192" s="70"/>
      <c r="K192" s="68"/>
      <c r="L192" s="11" t="s">
        <v>103</v>
      </c>
    </row>
    <row r="193" spans="1:12" s="32" customFormat="1" x14ac:dyDescent="0.25">
      <c r="A193" s="30"/>
      <c r="B193" s="51" t="s">
        <v>21</v>
      </c>
      <c r="C193" s="31" t="s">
        <v>17</v>
      </c>
      <c r="D193" s="70">
        <v>0.38</v>
      </c>
      <c r="E193" s="70"/>
      <c r="F193" s="70"/>
      <c r="G193" s="70"/>
      <c r="H193" s="70"/>
      <c r="I193" s="70"/>
      <c r="J193" s="70"/>
      <c r="K193" s="68"/>
      <c r="L193" s="11" t="s">
        <v>95</v>
      </c>
    </row>
    <row r="194" spans="1:12" s="32" customFormat="1" x14ac:dyDescent="0.25">
      <c r="A194" s="30">
        <v>38</v>
      </c>
      <c r="B194" s="60" t="s">
        <v>155</v>
      </c>
      <c r="C194" s="31" t="s">
        <v>49</v>
      </c>
      <c r="D194" s="73">
        <v>3</v>
      </c>
      <c r="E194" s="70"/>
      <c r="F194" s="70"/>
      <c r="G194" s="70"/>
      <c r="H194" s="70"/>
      <c r="I194" s="70"/>
      <c r="J194" s="70"/>
      <c r="K194" s="68"/>
      <c r="L194" s="11" t="s">
        <v>96</v>
      </c>
    </row>
    <row r="195" spans="1:12" s="32" customFormat="1" x14ac:dyDescent="0.25">
      <c r="A195" s="30"/>
      <c r="B195" s="51" t="s">
        <v>12</v>
      </c>
      <c r="C195" s="31" t="s">
        <v>13</v>
      </c>
      <c r="D195" s="70">
        <v>1.8599999999999999</v>
      </c>
      <c r="E195" s="70"/>
      <c r="F195" s="70"/>
      <c r="G195" s="70"/>
      <c r="H195" s="70"/>
      <c r="I195" s="70"/>
      <c r="J195" s="70"/>
      <c r="K195" s="68"/>
      <c r="L195" s="11" t="s">
        <v>96</v>
      </c>
    </row>
    <row r="196" spans="1:12" s="32" customFormat="1" x14ac:dyDescent="0.25">
      <c r="A196" s="30"/>
      <c r="B196" s="51" t="s">
        <v>34</v>
      </c>
      <c r="C196" s="31" t="s">
        <v>17</v>
      </c>
      <c r="D196" s="70">
        <v>1.23</v>
      </c>
      <c r="E196" s="70"/>
      <c r="F196" s="70"/>
      <c r="G196" s="70"/>
      <c r="H196" s="70"/>
      <c r="I196" s="70"/>
      <c r="J196" s="70"/>
      <c r="K196" s="68"/>
      <c r="L196" s="11" t="s">
        <v>96</v>
      </c>
    </row>
    <row r="197" spans="1:12" s="32" customFormat="1" x14ac:dyDescent="0.25">
      <c r="A197" s="30"/>
      <c r="B197" s="31" t="s">
        <v>20</v>
      </c>
      <c r="C197" s="31"/>
      <c r="D197" s="70"/>
      <c r="E197" s="70"/>
      <c r="F197" s="70"/>
      <c r="G197" s="70"/>
      <c r="H197" s="70"/>
      <c r="I197" s="70"/>
      <c r="J197" s="70"/>
      <c r="K197" s="68"/>
      <c r="L197" s="11" t="s">
        <v>96</v>
      </c>
    </row>
    <row r="198" spans="1:12" s="32" customFormat="1" x14ac:dyDescent="0.25">
      <c r="A198" s="30"/>
      <c r="B198" s="51" t="s">
        <v>156</v>
      </c>
      <c r="C198" s="31"/>
      <c r="D198" s="70">
        <v>3</v>
      </c>
      <c r="E198" s="70"/>
      <c r="F198" s="70"/>
      <c r="G198" s="70"/>
      <c r="H198" s="70"/>
      <c r="I198" s="70"/>
      <c r="J198" s="70"/>
      <c r="K198" s="68"/>
      <c r="L198" s="11" t="s">
        <v>103</v>
      </c>
    </row>
    <row r="199" spans="1:12" s="32" customFormat="1" x14ac:dyDescent="0.25">
      <c r="A199" s="45" t="s">
        <v>93</v>
      </c>
      <c r="B199" s="51" t="s">
        <v>157</v>
      </c>
      <c r="C199" s="31" t="s">
        <v>49</v>
      </c>
      <c r="D199" s="70">
        <v>3</v>
      </c>
      <c r="E199" s="70"/>
      <c r="F199" s="70"/>
      <c r="G199" s="70"/>
      <c r="H199" s="70"/>
      <c r="I199" s="70"/>
      <c r="J199" s="70"/>
      <c r="K199" s="68"/>
      <c r="L199" s="11" t="s">
        <v>103</v>
      </c>
    </row>
    <row r="200" spans="1:12" s="32" customFormat="1" x14ac:dyDescent="0.25">
      <c r="A200" s="30"/>
      <c r="B200" s="51" t="s">
        <v>21</v>
      </c>
      <c r="C200" s="31" t="s">
        <v>17</v>
      </c>
      <c r="D200" s="70">
        <v>0.12</v>
      </c>
      <c r="E200" s="70"/>
      <c r="F200" s="70"/>
      <c r="G200" s="70"/>
      <c r="H200" s="70"/>
      <c r="I200" s="70"/>
      <c r="J200" s="70"/>
      <c r="K200" s="68"/>
      <c r="L200" s="11" t="s">
        <v>95</v>
      </c>
    </row>
    <row r="201" spans="1:12" s="32" customFormat="1" x14ac:dyDescent="0.25">
      <c r="A201" s="30">
        <v>39</v>
      </c>
      <c r="B201" s="60" t="s">
        <v>158</v>
      </c>
      <c r="C201" s="31" t="s">
        <v>29</v>
      </c>
      <c r="D201" s="73">
        <v>26</v>
      </c>
      <c r="E201" s="70"/>
      <c r="F201" s="70"/>
      <c r="G201" s="70"/>
      <c r="H201" s="70"/>
      <c r="I201" s="70"/>
      <c r="J201" s="70"/>
      <c r="K201" s="68"/>
      <c r="L201" s="11" t="s">
        <v>96</v>
      </c>
    </row>
    <row r="202" spans="1:12" s="32" customFormat="1" x14ac:dyDescent="0.25">
      <c r="A202" s="30"/>
      <c r="B202" s="51" t="s">
        <v>12</v>
      </c>
      <c r="C202" s="31" t="s">
        <v>13</v>
      </c>
      <c r="D202" s="70">
        <v>10.114000000000001</v>
      </c>
      <c r="E202" s="70"/>
      <c r="F202" s="70"/>
      <c r="G202" s="70"/>
      <c r="H202" s="70"/>
      <c r="I202" s="70"/>
      <c r="J202" s="70"/>
      <c r="K202" s="68"/>
      <c r="L202" s="11" t="s">
        <v>96</v>
      </c>
    </row>
    <row r="203" spans="1:12" s="32" customFormat="1" x14ac:dyDescent="0.25">
      <c r="A203" s="30"/>
      <c r="B203" s="62" t="s">
        <v>16</v>
      </c>
      <c r="C203" s="40" t="s">
        <v>17</v>
      </c>
      <c r="D203" s="70">
        <v>3.9259999999999997</v>
      </c>
      <c r="E203" s="70"/>
      <c r="F203" s="76"/>
      <c r="G203" s="76"/>
      <c r="H203" s="76"/>
      <c r="I203" s="76"/>
      <c r="J203" s="76"/>
      <c r="K203" s="68"/>
      <c r="L203" s="11" t="s">
        <v>96</v>
      </c>
    </row>
    <row r="204" spans="1:12" s="32" customFormat="1" x14ac:dyDescent="0.25">
      <c r="A204" s="30"/>
      <c r="B204" s="31" t="s">
        <v>20</v>
      </c>
      <c r="C204" s="31"/>
      <c r="D204" s="70"/>
      <c r="E204" s="70"/>
      <c r="F204" s="70"/>
      <c r="G204" s="70"/>
      <c r="H204" s="70"/>
      <c r="I204" s="70"/>
      <c r="J204" s="70"/>
      <c r="K204" s="68"/>
      <c r="L204" s="11" t="s">
        <v>96</v>
      </c>
    </row>
    <row r="205" spans="1:12" s="32" customFormat="1" x14ac:dyDescent="0.25">
      <c r="A205" s="30"/>
      <c r="B205" s="51" t="s">
        <v>159</v>
      </c>
      <c r="C205" s="31" t="s">
        <v>29</v>
      </c>
      <c r="D205" s="70">
        <v>26</v>
      </c>
      <c r="E205" s="70"/>
      <c r="F205" s="70"/>
      <c r="G205" s="70"/>
      <c r="H205" s="70"/>
      <c r="I205" s="70"/>
      <c r="J205" s="70"/>
      <c r="K205" s="68"/>
      <c r="L205" s="11" t="s">
        <v>103</v>
      </c>
    </row>
    <row r="206" spans="1:12" s="32" customFormat="1" x14ac:dyDescent="0.25">
      <c r="A206" s="30"/>
      <c r="B206" s="51" t="s">
        <v>21</v>
      </c>
      <c r="C206" s="31" t="s">
        <v>17</v>
      </c>
      <c r="D206" s="70">
        <v>0.624</v>
      </c>
      <c r="E206" s="70"/>
      <c r="F206" s="70"/>
      <c r="G206" s="70"/>
      <c r="H206" s="70"/>
      <c r="I206" s="70"/>
      <c r="J206" s="70"/>
      <c r="K206" s="68"/>
      <c r="L206" s="11" t="s">
        <v>95</v>
      </c>
    </row>
    <row r="207" spans="1:12" s="32" customFormat="1" x14ac:dyDescent="0.25">
      <c r="A207" s="30">
        <v>40</v>
      </c>
      <c r="B207" s="60" t="s">
        <v>160</v>
      </c>
      <c r="C207" s="31" t="s">
        <v>29</v>
      </c>
      <c r="D207" s="73">
        <v>6</v>
      </c>
      <c r="E207" s="70"/>
      <c r="F207" s="70"/>
      <c r="G207" s="70"/>
      <c r="H207" s="70"/>
      <c r="I207" s="70"/>
      <c r="J207" s="70"/>
      <c r="K207" s="68"/>
      <c r="L207" s="11" t="s">
        <v>96</v>
      </c>
    </row>
    <row r="208" spans="1:12" s="32" customFormat="1" x14ac:dyDescent="0.25">
      <c r="A208" s="30"/>
      <c r="B208" s="51" t="s">
        <v>12</v>
      </c>
      <c r="C208" s="31" t="s">
        <v>13</v>
      </c>
      <c r="D208" s="70">
        <v>2.3340000000000001</v>
      </c>
      <c r="E208" s="70"/>
      <c r="F208" s="70"/>
      <c r="G208" s="70"/>
      <c r="H208" s="70"/>
      <c r="I208" s="70"/>
      <c r="J208" s="70"/>
      <c r="K208" s="68"/>
      <c r="L208" s="11" t="s">
        <v>96</v>
      </c>
    </row>
    <row r="209" spans="1:16129" s="32" customFormat="1" x14ac:dyDescent="0.25">
      <c r="A209" s="30"/>
      <c r="B209" s="62" t="s">
        <v>16</v>
      </c>
      <c r="C209" s="40" t="s">
        <v>17</v>
      </c>
      <c r="D209" s="70">
        <v>0.90599999999999992</v>
      </c>
      <c r="E209" s="70"/>
      <c r="F209" s="76"/>
      <c r="G209" s="76"/>
      <c r="H209" s="76"/>
      <c r="I209" s="76"/>
      <c r="J209" s="76"/>
      <c r="K209" s="68"/>
      <c r="L209" s="11" t="s">
        <v>96</v>
      </c>
    </row>
    <row r="210" spans="1:16129" s="32" customFormat="1" x14ac:dyDescent="0.25">
      <c r="A210" s="30"/>
      <c r="B210" s="31" t="s">
        <v>20</v>
      </c>
      <c r="C210" s="31"/>
      <c r="D210" s="70"/>
      <c r="E210" s="70"/>
      <c r="F210" s="70"/>
      <c r="G210" s="70"/>
      <c r="H210" s="70"/>
      <c r="I210" s="70"/>
      <c r="J210" s="70"/>
      <c r="K210" s="68"/>
      <c r="L210" s="11" t="s">
        <v>96</v>
      </c>
    </row>
    <row r="211" spans="1:16129" s="32" customFormat="1" x14ac:dyDescent="0.25">
      <c r="A211" s="30"/>
      <c r="B211" s="51" t="s">
        <v>161</v>
      </c>
      <c r="C211" s="31" t="s">
        <v>29</v>
      </c>
      <c r="D211" s="70">
        <v>6</v>
      </c>
      <c r="E211" s="70"/>
      <c r="F211" s="70"/>
      <c r="G211" s="70"/>
      <c r="H211" s="70"/>
      <c r="I211" s="70"/>
      <c r="J211" s="70"/>
      <c r="K211" s="68"/>
      <c r="L211" s="11" t="s">
        <v>103</v>
      </c>
    </row>
    <row r="212" spans="1:16129" s="32" customFormat="1" x14ac:dyDescent="0.25">
      <c r="A212" s="30"/>
      <c r="B212" s="51" t="s">
        <v>21</v>
      </c>
      <c r="C212" s="31" t="s">
        <v>17</v>
      </c>
      <c r="D212" s="70">
        <v>0.14400000000000002</v>
      </c>
      <c r="E212" s="70"/>
      <c r="F212" s="70"/>
      <c r="G212" s="70"/>
      <c r="H212" s="70"/>
      <c r="I212" s="70"/>
      <c r="J212" s="70"/>
      <c r="K212" s="68"/>
      <c r="L212" s="11" t="s">
        <v>95</v>
      </c>
    </row>
    <row r="213" spans="1:16129" s="32" customFormat="1" x14ac:dyDescent="0.25">
      <c r="A213" s="30">
        <v>41</v>
      </c>
      <c r="B213" s="60" t="s">
        <v>162</v>
      </c>
      <c r="C213" s="31" t="s">
        <v>29</v>
      </c>
      <c r="D213" s="73">
        <v>3</v>
      </c>
      <c r="E213" s="70"/>
      <c r="F213" s="70"/>
      <c r="G213" s="70"/>
      <c r="H213" s="70"/>
      <c r="I213" s="70"/>
      <c r="J213" s="70"/>
      <c r="K213" s="68"/>
      <c r="L213" s="11" t="s">
        <v>96</v>
      </c>
    </row>
    <row r="214" spans="1:16129" s="32" customFormat="1" x14ac:dyDescent="0.25">
      <c r="A214" s="30"/>
      <c r="B214" s="51" t="s">
        <v>12</v>
      </c>
      <c r="C214" s="31" t="s">
        <v>13</v>
      </c>
      <c r="D214" s="70">
        <v>1.167</v>
      </c>
      <c r="E214" s="70"/>
      <c r="F214" s="70"/>
      <c r="G214" s="70"/>
      <c r="H214" s="70"/>
      <c r="I214" s="70"/>
      <c r="J214" s="70"/>
      <c r="K214" s="68"/>
      <c r="L214" s="11" t="s">
        <v>96</v>
      </c>
    </row>
    <row r="215" spans="1:16129" s="32" customFormat="1" x14ac:dyDescent="0.25">
      <c r="A215" s="30"/>
      <c r="B215" s="62" t="s">
        <v>16</v>
      </c>
      <c r="C215" s="40" t="s">
        <v>17</v>
      </c>
      <c r="D215" s="70">
        <v>0.45299999999999996</v>
      </c>
      <c r="E215" s="70"/>
      <c r="F215" s="76"/>
      <c r="G215" s="76"/>
      <c r="H215" s="76"/>
      <c r="I215" s="76"/>
      <c r="J215" s="76"/>
      <c r="K215" s="68"/>
      <c r="L215" s="11" t="s">
        <v>96</v>
      </c>
    </row>
    <row r="216" spans="1:16129" s="32" customFormat="1" x14ac:dyDescent="0.25">
      <c r="A216" s="30"/>
      <c r="B216" s="31" t="s">
        <v>20</v>
      </c>
      <c r="C216" s="31"/>
      <c r="D216" s="70"/>
      <c r="E216" s="70"/>
      <c r="F216" s="70"/>
      <c r="G216" s="70"/>
      <c r="H216" s="70"/>
      <c r="I216" s="70"/>
      <c r="J216" s="70"/>
      <c r="K216" s="68"/>
      <c r="L216" s="11" t="s">
        <v>96</v>
      </c>
    </row>
    <row r="217" spans="1:16129" s="32" customFormat="1" x14ac:dyDescent="0.25">
      <c r="A217" s="30"/>
      <c r="B217" s="51" t="s">
        <v>163</v>
      </c>
      <c r="C217" s="31" t="s">
        <v>29</v>
      </c>
      <c r="D217" s="70">
        <v>3</v>
      </c>
      <c r="E217" s="70"/>
      <c r="F217" s="70"/>
      <c r="G217" s="70"/>
      <c r="H217" s="70"/>
      <c r="I217" s="70"/>
      <c r="J217" s="70"/>
      <c r="K217" s="68"/>
      <c r="L217" s="11" t="s">
        <v>103</v>
      </c>
    </row>
    <row r="218" spans="1:16129" s="32" customFormat="1" x14ac:dyDescent="0.25">
      <c r="A218" s="30"/>
      <c r="B218" s="51" t="s">
        <v>21</v>
      </c>
      <c r="C218" s="31" t="s">
        <v>17</v>
      </c>
      <c r="D218" s="70">
        <v>7.2000000000000008E-2</v>
      </c>
      <c r="E218" s="70"/>
      <c r="F218" s="70"/>
      <c r="G218" s="70"/>
      <c r="H218" s="70"/>
      <c r="I218" s="70"/>
      <c r="J218" s="70"/>
      <c r="K218" s="68"/>
      <c r="L218" s="11" t="s">
        <v>95</v>
      </c>
    </row>
    <row r="219" spans="1:16129" x14ac:dyDescent="0.25">
      <c r="A219" s="33">
        <v>42</v>
      </c>
      <c r="B219" s="59" t="s">
        <v>98</v>
      </c>
      <c r="C219" s="3" t="s">
        <v>29</v>
      </c>
      <c r="D219" s="73">
        <v>1</v>
      </c>
      <c r="E219" s="70"/>
      <c r="F219" s="70"/>
      <c r="G219" s="70"/>
      <c r="H219" s="70"/>
      <c r="I219" s="70"/>
      <c r="J219" s="70"/>
      <c r="K219" s="68"/>
      <c r="L219" s="11" t="s">
        <v>96</v>
      </c>
      <c r="IK219" s="33">
        <v>18</v>
      </c>
      <c r="IL219" s="61" t="s">
        <v>30</v>
      </c>
      <c r="IM219" s="59" t="s">
        <v>46</v>
      </c>
      <c r="IN219" s="3" t="s">
        <v>29</v>
      </c>
      <c r="IO219" s="3"/>
      <c r="IP219" s="34">
        <v>22</v>
      </c>
      <c r="IQ219" s="3"/>
      <c r="IR219" s="6"/>
      <c r="IS219" s="3"/>
      <c r="IT219" s="6"/>
      <c r="IU219" s="3"/>
      <c r="IV219" s="6"/>
      <c r="IW219" s="35"/>
      <c r="SG219" s="33">
        <v>18</v>
      </c>
      <c r="SH219" s="61" t="s">
        <v>30</v>
      </c>
      <c r="SI219" s="59" t="s">
        <v>46</v>
      </c>
      <c r="SJ219" s="3" t="s">
        <v>29</v>
      </c>
      <c r="SK219" s="3"/>
      <c r="SL219" s="34">
        <v>22</v>
      </c>
      <c r="SM219" s="3"/>
      <c r="SN219" s="6"/>
      <c r="SO219" s="3"/>
      <c r="SP219" s="6"/>
      <c r="SQ219" s="3"/>
      <c r="SR219" s="6"/>
      <c r="SS219" s="35"/>
      <c r="ACC219" s="33">
        <v>18</v>
      </c>
      <c r="ACD219" s="61" t="s">
        <v>30</v>
      </c>
      <c r="ACE219" s="59" t="s">
        <v>46</v>
      </c>
      <c r="ACF219" s="3" t="s">
        <v>29</v>
      </c>
      <c r="ACG219" s="3"/>
      <c r="ACH219" s="34">
        <v>22</v>
      </c>
      <c r="ACI219" s="3"/>
      <c r="ACJ219" s="6"/>
      <c r="ACK219" s="3"/>
      <c r="ACL219" s="6"/>
      <c r="ACM219" s="3"/>
      <c r="ACN219" s="6"/>
      <c r="ACO219" s="35"/>
      <c r="ALY219" s="33">
        <v>18</v>
      </c>
      <c r="ALZ219" s="61" t="s">
        <v>30</v>
      </c>
      <c r="AMA219" s="59" t="s">
        <v>46</v>
      </c>
      <c r="AMB219" s="3" t="s">
        <v>29</v>
      </c>
      <c r="AMC219" s="3"/>
      <c r="AMD219" s="34">
        <v>22</v>
      </c>
      <c r="AME219" s="3"/>
      <c r="AMF219" s="6"/>
      <c r="AMG219" s="3"/>
      <c r="AMH219" s="6"/>
      <c r="AMI219" s="3"/>
      <c r="AMJ219" s="6"/>
      <c r="AMK219" s="35"/>
      <c r="AVU219" s="33">
        <v>18</v>
      </c>
      <c r="AVV219" s="61" t="s">
        <v>30</v>
      </c>
      <c r="AVW219" s="59" t="s">
        <v>46</v>
      </c>
      <c r="AVX219" s="3" t="s">
        <v>29</v>
      </c>
      <c r="AVY219" s="3"/>
      <c r="AVZ219" s="34">
        <v>22</v>
      </c>
      <c r="AWA219" s="3"/>
      <c r="AWB219" s="6"/>
      <c r="AWC219" s="3"/>
      <c r="AWD219" s="6"/>
      <c r="AWE219" s="3"/>
      <c r="AWF219" s="6"/>
      <c r="AWG219" s="35"/>
      <c r="BFQ219" s="33">
        <v>18</v>
      </c>
      <c r="BFR219" s="61" t="s">
        <v>30</v>
      </c>
      <c r="BFS219" s="59" t="s">
        <v>46</v>
      </c>
      <c r="BFT219" s="3" t="s">
        <v>29</v>
      </c>
      <c r="BFU219" s="3"/>
      <c r="BFV219" s="34">
        <v>22</v>
      </c>
      <c r="BFW219" s="3"/>
      <c r="BFX219" s="6"/>
      <c r="BFY219" s="3"/>
      <c r="BFZ219" s="6"/>
      <c r="BGA219" s="3"/>
      <c r="BGB219" s="6"/>
      <c r="BGC219" s="35"/>
      <c r="BPM219" s="33">
        <v>18</v>
      </c>
      <c r="BPN219" s="61" t="s">
        <v>30</v>
      </c>
      <c r="BPO219" s="59" t="s">
        <v>46</v>
      </c>
      <c r="BPP219" s="3" t="s">
        <v>29</v>
      </c>
      <c r="BPQ219" s="3"/>
      <c r="BPR219" s="34">
        <v>22</v>
      </c>
      <c r="BPS219" s="3"/>
      <c r="BPT219" s="6"/>
      <c r="BPU219" s="3"/>
      <c r="BPV219" s="6"/>
      <c r="BPW219" s="3"/>
      <c r="BPX219" s="6"/>
      <c r="BPY219" s="35"/>
      <c r="BZI219" s="33">
        <v>18</v>
      </c>
      <c r="BZJ219" s="61" t="s">
        <v>30</v>
      </c>
      <c r="BZK219" s="59" t="s">
        <v>46</v>
      </c>
      <c r="BZL219" s="3" t="s">
        <v>29</v>
      </c>
      <c r="BZM219" s="3"/>
      <c r="BZN219" s="34">
        <v>22</v>
      </c>
      <c r="BZO219" s="3"/>
      <c r="BZP219" s="6"/>
      <c r="BZQ219" s="3"/>
      <c r="BZR219" s="6"/>
      <c r="BZS219" s="3"/>
      <c r="BZT219" s="6"/>
      <c r="BZU219" s="35"/>
      <c r="CJE219" s="33">
        <v>18</v>
      </c>
      <c r="CJF219" s="61" t="s">
        <v>30</v>
      </c>
      <c r="CJG219" s="59" t="s">
        <v>46</v>
      </c>
      <c r="CJH219" s="3" t="s">
        <v>29</v>
      </c>
      <c r="CJI219" s="3"/>
      <c r="CJJ219" s="34">
        <v>22</v>
      </c>
      <c r="CJK219" s="3"/>
      <c r="CJL219" s="6"/>
      <c r="CJM219" s="3"/>
      <c r="CJN219" s="6"/>
      <c r="CJO219" s="3"/>
      <c r="CJP219" s="6"/>
      <c r="CJQ219" s="35"/>
      <c r="CTA219" s="33">
        <v>18</v>
      </c>
      <c r="CTB219" s="61" t="s">
        <v>30</v>
      </c>
      <c r="CTC219" s="59" t="s">
        <v>46</v>
      </c>
      <c r="CTD219" s="3" t="s">
        <v>29</v>
      </c>
      <c r="CTE219" s="3"/>
      <c r="CTF219" s="34">
        <v>22</v>
      </c>
      <c r="CTG219" s="3"/>
      <c r="CTH219" s="6"/>
      <c r="CTI219" s="3"/>
      <c r="CTJ219" s="6"/>
      <c r="CTK219" s="3"/>
      <c r="CTL219" s="6"/>
      <c r="CTM219" s="35"/>
      <c r="DCW219" s="33">
        <v>18</v>
      </c>
      <c r="DCX219" s="61" t="s">
        <v>30</v>
      </c>
      <c r="DCY219" s="59" t="s">
        <v>46</v>
      </c>
      <c r="DCZ219" s="3" t="s">
        <v>29</v>
      </c>
      <c r="DDA219" s="3"/>
      <c r="DDB219" s="34">
        <v>22</v>
      </c>
      <c r="DDC219" s="3"/>
      <c r="DDD219" s="6"/>
      <c r="DDE219" s="3"/>
      <c r="DDF219" s="6"/>
      <c r="DDG219" s="3"/>
      <c r="DDH219" s="6"/>
      <c r="DDI219" s="35"/>
      <c r="DMS219" s="33">
        <v>18</v>
      </c>
      <c r="DMT219" s="61" t="s">
        <v>30</v>
      </c>
      <c r="DMU219" s="59" t="s">
        <v>46</v>
      </c>
      <c r="DMV219" s="3" t="s">
        <v>29</v>
      </c>
      <c r="DMW219" s="3"/>
      <c r="DMX219" s="34">
        <v>22</v>
      </c>
      <c r="DMY219" s="3"/>
      <c r="DMZ219" s="6"/>
      <c r="DNA219" s="3"/>
      <c r="DNB219" s="6"/>
      <c r="DNC219" s="3"/>
      <c r="DND219" s="6"/>
      <c r="DNE219" s="35"/>
      <c r="DWO219" s="33">
        <v>18</v>
      </c>
      <c r="DWP219" s="61" t="s">
        <v>30</v>
      </c>
      <c r="DWQ219" s="59" t="s">
        <v>46</v>
      </c>
      <c r="DWR219" s="3" t="s">
        <v>29</v>
      </c>
      <c r="DWS219" s="3"/>
      <c r="DWT219" s="34">
        <v>22</v>
      </c>
      <c r="DWU219" s="3"/>
      <c r="DWV219" s="6"/>
      <c r="DWW219" s="3"/>
      <c r="DWX219" s="6"/>
      <c r="DWY219" s="3"/>
      <c r="DWZ219" s="6"/>
      <c r="DXA219" s="35"/>
      <c r="EGK219" s="33">
        <v>18</v>
      </c>
      <c r="EGL219" s="61" t="s">
        <v>30</v>
      </c>
      <c r="EGM219" s="59" t="s">
        <v>46</v>
      </c>
      <c r="EGN219" s="3" t="s">
        <v>29</v>
      </c>
      <c r="EGO219" s="3"/>
      <c r="EGP219" s="34">
        <v>22</v>
      </c>
      <c r="EGQ219" s="3"/>
      <c r="EGR219" s="6"/>
      <c r="EGS219" s="3"/>
      <c r="EGT219" s="6"/>
      <c r="EGU219" s="3"/>
      <c r="EGV219" s="6"/>
      <c r="EGW219" s="35"/>
      <c r="EQG219" s="33">
        <v>18</v>
      </c>
      <c r="EQH219" s="61" t="s">
        <v>30</v>
      </c>
      <c r="EQI219" s="59" t="s">
        <v>46</v>
      </c>
      <c r="EQJ219" s="3" t="s">
        <v>29</v>
      </c>
      <c r="EQK219" s="3"/>
      <c r="EQL219" s="34">
        <v>22</v>
      </c>
      <c r="EQM219" s="3"/>
      <c r="EQN219" s="6"/>
      <c r="EQO219" s="3"/>
      <c r="EQP219" s="6"/>
      <c r="EQQ219" s="3"/>
      <c r="EQR219" s="6"/>
      <c r="EQS219" s="35"/>
      <c r="FAC219" s="33">
        <v>18</v>
      </c>
      <c r="FAD219" s="61" t="s">
        <v>30</v>
      </c>
      <c r="FAE219" s="59" t="s">
        <v>46</v>
      </c>
      <c r="FAF219" s="3" t="s">
        <v>29</v>
      </c>
      <c r="FAG219" s="3"/>
      <c r="FAH219" s="34">
        <v>22</v>
      </c>
      <c r="FAI219" s="3"/>
      <c r="FAJ219" s="6"/>
      <c r="FAK219" s="3"/>
      <c r="FAL219" s="6"/>
      <c r="FAM219" s="3"/>
      <c r="FAN219" s="6"/>
      <c r="FAO219" s="35"/>
      <c r="FJY219" s="33">
        <v>18</v>
      </c>
      <c r="FJZ219" s="61" t="s">
        <v>30</v>
      </c>
      <c r="FKA219" s="59" t="s">
        <v>46</v>
      </c>
      <c r="FKB219" s="3" t="s">
        <v>29</v>
      </c>
      <c r="FKC219" s="3"/>
      <c r="FKD219" s="34">
        <v>22</v>
      </c>
      <c r="FKE219" s="3"/>
      <c r="FKF219" s="6"/>
      <c r="FKG219" s="3"/>
      <c r="FKH219" s="6"/>
      <c r="FKI219" s="3"/>
      <c r="FKJ219" s="6"/>
      <c r="FKK219" s="35"/>
      <c r="FTU219" s="33">
        <v>18</v>
      </c>
      <c r="FTV219" s="61" t="s">
        <v>30</v>
      </c>
      <c r="FTW219" s="59" t="s">
        <v>46</v>
      </c>
      <c r="FTX219" s="3" t="s">
        <v>29</v>
      </c>
      <c r="FTY219" s="3"/>
      <c r="FTZ219" s="34">
        <v>22</v>
      </c>
      <c r="FUA219" s="3"/>
      <c r="FUB219" s="6"/>
      <c r="FUC219" s="3"/>
      <c r="FUD219" s="6"/>
      <c r="FUE219" s="3"/>
      <c r="FUF219" s="6"/>
      <c r="FUG219" s="35"/>
      <c r="GDQ219" s="33">
        <v>18</v>
      </c>
      <c r="GDR219" s="61" t="s">
        <v>30</v>
      </c>
      <c r="GDS219" s="59" t="s">
        <v>46</v>
      </c>
      <c r="GDT219" s="3" t="s">
        <v>29</v>
      </c>
      <c r="GDU219" s="3"/>
      <c r="GDV219" s="34">
        <v>22</v>
      </c>
      <c r="GDW219" s="3"/>
      <c r="GDX219" s="6"/>
      <c r="GDY219" s="3"/>
      <c r="GDZ219" s="6"/>
      <c r="GEA219" s="3"/>
      <c r="GEB219" s="6"/>
      <c r="GEC219" s="35"/>
      <c r="GNM219" s="33">
        <v>18</v>
      </c>
      <c r="GNN219" s="61" t="s">
        <v>30</v>
      </c>
      <c r="GNO219" s="59" t="s">
        <v>46</v>
      </c>
      <c r="GNP219" s="3" t="s">
        <v>29</v>
      </c>
      <c r="GNQ219" s="3"/>
      <c r="GNR219" s="34">
        <v>22</v>
      </c>
      <c r="GNS219" s="3"/>
      <c r="GNT219" s="6"/>
      <c r="GNU219" s="3"/>
      <c r="GNV219" s="6"/>
      <c r="GNW219" s="3"/>
      <c r="GNX219" s="6"/>
      <c r="GNY219" s="35"/>
      <c r="GXI219" s="33">
        <v>18</v>
      </c>
      <c r="GXJ219" s="61" t="s">
        <v>30</v>
      </c>
      <c r="GXK219" s="59" t="s">
        <v>46</v>
      </c>
      <c r="GXL219" s="3" t="s">
        <v>29</v>
      </c>
      <c r="GXM219" s="3"/>
      <c r="GXN219" s="34">
        <v>22</v>
      </c>
      <c r="GXO219" s="3"/>
      <c r="GXP219" s="6"/>
      <c r="GXQ219" s="3"/>
      <c r="GXR219" s="6"/>
      <c r="GXS219" s="3"/>
      <c r="GXT219" s="6"/>
      <c r="GXU219" s="35"/>
      <c r="HHE219" s="33">
        <v>18</v>
      </c>
      <c r="HHF219" s="61" t="s">
        <v>30</v>
      </c>
      <c r="HHG219" s="59" t="s">
        <v>46</v>
      </c>
      <c r="HHH219" s="3" t="s">
        <v>29</v>
      </c>
      <c r="HHI219" s="3"/>
      <c r="HHJ219" s="34">
        <v>22</v>
      </c>
      <c r="HHK219" s="3"/>
      <c r="HHL219" s="6"/>
      <c r="HHM219" s="3"/>
      <c r="HHN219" s="6"/>
      <c r="HHO219" s="3"/>
      <c r="HHP219" s="6"/>
      <c r="HHQ219" s="35"/>
      <c r="HRA219" s="33">
        <v>18</v>
      </c>
      <c r="HRB219" s="61" t="s">
        <v>30</v>
      </c>
      <c r="HRC219" s="59" t="s">
        <v>46</v>
      </c>
      <c r="HRD219" s="3" t="s">
        <v>29</v>
      </c>
      <c r="HRE219" s="3"/>
      <c r="HRF219" s="34">
        <v>22</v>
      </c>
      <c r="HRG219" s="3"/>
      <c r="HRH219" s="6"/>
      <c r="HRI219" s="3"/>
      <c r="HRJ219" s="6"/>
      <c r="HRK219" s="3"/>
      <c r="HRL219" s="6"/>
      <c r="HRM219" s="35"/>
      <c r="IAW219" s="33">
        <v>18</v>
      </c>
      <c r="IAX219" s="61" t="s">
        <v>30</v>
      </c>
      <c r="IAY219" s="59" t="s">
        <v>46</v>
      </c>
      <c r="IAZ219" s="3" t="s">
        <v>29</v>
      </c>
      <c r="IBA219" s="3"/>
      <c r="IBB219" s="34">
        <v>22</v>
      </c>
      <c r="IBC219" s="3"/>
      <c r="IBD219" s="6"/>
      <c r="IBE219" s="3"/>
      <c r="IBF219" s="6"/>
      <c r="IBG219" s="3"/>
      <c r="IBH219" s="6"/>
      <c r="IBI219" s="35"/>
      <c r="IKS219" s="33">
        <v>18</v>
      </c>
      <c r="IKT219" s="61" t="s">
        <v>30</v>
      </c>
      <c r="IKU219" s="59" t="s">
        <v>46</v>
      </c>
      <c r="IKV219" s="3" t="s">
        <v>29</v>
      </c>
      <c r="IKW219" s="3"/>
      <c r="IKX219" s="34">
        <v>22</v>
      </c>
      <c r="IKY219" s="3"/>
      <c r="IKZ219" s="6"/>
      <c r="ILA219" s="3"/>
      <c r="ILB219" s="6"/>
      <c r="ILC219" s="3"/>
      <c r="ILD219" s="6"/>
      <c r="ILE219" s="35"/>
      <c r="IUO219" s="33">
        <v>18</v>
      </c>
      <c r="IUP219" s="61" t="s">
        <v>30</v>
      </c>
      <c r="IUQ219" s="59" t="s">
        <v>46</v>
      </c>
      <c r="IUR219" s="3" t="s">
        <v>29</v>
      </c>
      <c r="IUS219" s="3"/>
      <c r="IUT219" s="34">
        <v>22</v>
      </c>
      <c r="IUU219" s="3"/>
      <c r="IUV219" s="6"/>
      <c r="IUW219" s="3"/>
      <c r="IUX219" s="6"/>
      <c r="IUY219" s="3"/>
      <c r="IUZ219" s="6"/>
      <c r="IVA219" s="35"/>
      <c r="JEK219" s="33">
        <v>18</v>
      </c>
      <c r="JEL219" s="61" t="s">
        <v>30</v>
      </c>
      <c r="JEM219" s="59" t="s">
        <v>46</v>
      </c>
      <c r="JEN219" s="3" t="s">
        <v>29</v>
      </c>
      <c r="JEO219" s="3"/>
      <c r="JEP219" s="34">
        <v>22</v>
      </c>
      <c r="JEQ219" s="3"/>
      <c r="JER219" s="6"/>
      <c r="JES219" s="3"/>
      <c r="JET219" s="6"/>
      <c r="JEU219" s="3"/>
      <c r="JEV219" s="6"/>
      <c r="JEW219" s="35"/>
      <c r="JOG219" s="33">
        <v>18</v>
      </c>
      <c r="JOH219" s="61" t="s">
        <v>30</v>
      </c>
      <c r="JOI219" s="59" t="s">
        <v>46</v>
      </c>
      <c r="JOJ219" s="3" t="s">
        <v>29</v>
      </c>
      <c r="JOK219" s="3"/>
      <c r="JOL219" s="34">
        <v>22</v>
      </c>
      <c r="JOM219" s="3"/>
      <c r="JON219" s="6"/>
      <c r="JOO219" s="3"/>
      <c r="JOP219" s="6"/>
      <c r="JOQ219" s="3"/>
      <c r="JOR219" s="6"/>
      <c r="JOS219" s="35"/>
      <c r="JYC219" s="33">
        <v>18</v>
      </c>
      <c r="JYD219" s="61" t="s">
        <v>30</v>
      </c>
      <c r="JYE219" s="59" t="s">
        <v>46</v>
      </c>
      <c r="JYF219" s="3" t="s">
        <v>29</v>
      </c>
      <c r="JYG219" s="3"/>
      <c r="JYH219" s="34">
        <v>22</v>
      </c>
      <c r="JYI219" s="3"/>
      <c r="JYJ219" s="6"/>
      <c r="JYK219" s="3"/>
      <c r="JYL219" s="6"/>
      <c r="JYM219" s="3"/>
      <c r="JYN219" s="6"/>
      <c r="JYO219" s="35"/>
      <c r="KHY219" s="33">
        <v>18</v>
      </c>
      <c r="KHZ219" s="61" t="s">
        <v>30</v>
      </c>
      <c r="KIA219" s="59" t="s">
        <v>46</v>
      </c>
      <c r="KIB219" s="3" t="s">
        <v>29</v>
      </c>
      <c r="KIC219" s="3"/>
      <c r="KID219" s="34">
        <v>22</v>
      </c>
      <c r="KIE219" s="3"/>
      <c r="KIF219" s="6"/>
      <c r="KIG219" s="3"/>
      <c r="KIH219" s="6"/>
      <c r="KII219" s="3"/>
      <c r="KIJ219" s="6"/>
      <c r="KIK219" s="35"/>
      <c r="KRU219" s="33">
        <v>18</v>
      </c>
      <c r="KRV219" s="61" t="s">
        <v>30</v>
      </c>
      <c r="KRW219" s="59" t="s">
        <v>46</v>
      </c>
      <c r="KRX219" s="3" t="s">
        <v>29</v>
      </c>
      <c r="KRY219" s="3"/>
      <c r="KRZ219" s="34">
        <v>22</v>
      </c>
      <c r="KSA219" s="3"/>
      <c r="KSB219" s="6"/>
      <c r="KSC219" s="3"/>
      <c r="KSD219" s="6"/>
      <c r="KSE219" s="3"/>
      <c r="KSF219" s="6"/>
      <c r="KSG219" s="35"/>
      <c r="LBQ219" s="33">
        <v>18</v>
      </c>
      <c r="LBR219" s="61" t="s">
        <v>30</v>
      </c>
      <c r="LBS219" s="59" t="s">
        <v>46</v>
      </c>
      <c r="LBT219" s="3" t="s">
        <v>29</v>
      </c>
      <c r="LBU219" s="3"/>
      <c r="LBV219" s="34">
        <v>22</v>
      </c>
      <c r="LBW219" s="3"/>
      <c r="LBX219" s="6"/>
      <c r="LBY219" s="3"/>
      <c r="LBZ219" s="6"/>
      <c r="LCA219" s="3"/>
      <c r="LCB219" s="6"/>
      <c r="LCC219" s="35"/>
      <c r="LLM219" s="33">
        <v>18</v>
      </c>
      <c r="LLN219" s="61" t="s">
        <v>30</v>
      </c>
      <c r="LLO219" s="59" t="s">
        <v>46</v>
      </c>
      <c r="LLP219" s="3" t="s">
        <v>29</v>
      </c>
      <c r="LLQ219" s="3"/>
      <c r="LLR219" s="34">
        <v>22</v>
      </c>
      <c r="LLS219" s="3"/>
      <c r="LLT219" s="6"/>
      <c r="LLU219" s="3"/>
      <c r="LLV219" s="6"/>
      <c r="LLW219" s="3"/>
      <c r="LLX219" s="6"/>
      <c r="LLY219" s="35"/>
      <c r="LVI219" s="33">
        <v>18</v>
      </c>
      <c r="LVJ219" s="61" t="s">
        <v>30</v>
      </c>
      <c r="LVK219" s="59" t="s">
        <v>46</v>
      </c>
      <c r="LVL219" s="3" t="s">
        <v>29</v>
      </c>
      <c r="LVM219" s="3"/>
      <c r="LVN219" s="34">
        <v>22</v>
      </c>
      <c r="LVO219" s="3"/>
      <c r="LVP219" s="6"/>
      <c r="LVQ219" s="3"/>
      <c r="LVR219" s="6"/>
      <c r="LVS219" s="3"/>
      <c r="LVT219" s="6"/>
      <c r="LVU219" s="35"/>
      <c r="MFE219" s="33">
        <v>18</v>
      </c>
      <c r="MFF219" s="61" t="s">
        <v>30</v>
      </c>
      <c r="MFG219" s="59" t="s">
        <v>46</v>
      </c>
      <c r="MFH219" s="3" t="s">
        <v>29</v>
      </c>
      <c r="MFI219" s="3"/>
      <c r="MFJ219" s="34">
        <v>22</v>
      </c>
      <c r="MFK219" s="3"/>
      <c r="MFL219" s="6"/>
      <c r="MFM219" s="3"/>
      <c r="MFN219" s="6"/>
      <c r="MFO219" s="3"/>
      <c r="MFP219" s="6"/>
      <c r="MFQ219" s="35"/>
      <c r="MPA219" s="33">
        <v>18</v>
      </c>
      <c r="MPB219" s="61" t="s">
        <v>30</v>
      </c>
      <c r="MPC219" s="59" t="s">
        <v>46</v>
      </c>
      <c r="MPD219" s="3" t="s">
        <v>29</v>
      </c>
      <c r="MPE219" s="3"/>
      <c r="MPF219" s="34">
        <v>22</v>
      </c>
      <c r="MPG219" s="3"/>
      <c r="MPH219" s="6"/>
      <c r="MPI219" s="3"/>
      <c r="MPJ219" s="6"/>
      <c r="MPK219" s="3"/>
      <c r="MPL219" s="6"/>
      <c r="MPM219" s="35"/>
      <c r="MYW219" s="33">
        <v>18</v>
      </c>
      <c r="MYX219" s="61" t="s">
        <v>30</v>
      </c>
      <c r="MYY219" s="59" t="s">
        <v>46</v>
      </c>
      <c r="MYZ219" s="3" t="s">
        <v>29</v>
      </c>
      <c r="MZA219" s="3"/>
      <c r="MZB219" s="34">
        <v>22</v>
      </c>
      <c r="MZC219" s="3"/>
      <c r="MZD219" s="6"/>
      <c r="MZE219" s="3"/>
      <c r="MZF219" s="6"/>
      <c r="MZG219" s="3"/>
      <c r="MZH219" s="6"/>
      <c r="MZI219" s="35"/>
      <c r="NIS219" s="33">
        <v>18</v>
      </c>
      <c r="NIT219" s="61" t="s">
        <v>30</v>
      </c>
      <c r="NIU219" s="59" t="s">
        <v>46</v>
      </c>
      <c r="NIV219" s="3" t="s">
        <v>29</v>
      </c>
      <c r="NIW219" s="3"/>
      <c r="NIX219" s="34">
        <v>22</v>
      </c>
      <c r="NIY219" s="3"/>
      <c r="NIZ219" s="6"/>
      <c r="NJA219" s="3"/>
      <c r="NJB219" s="6"/>
      <c r="NJC219" s="3"/>
      <c r="NJD219" s="6"/>
      <c r="NJE219" s="35"/>
      <c r="NSO219" s="33">
        <v>18</v>
      </c>
      <c r="NSP219" s="61" t="s">
        <v>30</v>
      </c>
      <c r="NSQ219" s="59" t="s">
        <v>46</v>
      </c>
      <c r="NSR219" s="3" t="s">
        <v>29</v>
      </c>
      <c r="NSS219" s="3"/>
      <c r="NST219" s="34">
        <v>22</v>
      </c>
      <c r="NSU219" s="3"/>
      <c r="NSV219" s="6"/>
      <c r="NSW219" s="3"/>
      <c r="NSX219" s="6"/>
      <c r="NSY219" s="3"/>
      <c r="NSZ219" s="6"/>
      <c r="NTA219" s="35"/>
      <c r="OCK219" s="33">
        <v>18</v>
      </c>
      <c r="OCL219" s="61" t="s">
        <v>30</v>
      </c>
      <c r="OCM219" s="59" t="s">
        <v>46</v>
      </c>
      <c r="OCN219" s="3" t="s">
        <v>29</v>
      </c>
      <c r="OCO219" s="3"/>
      <c r="OCP219" s="34">
        <v>22</v>
      </c>
      <c r="OCQ219" s="3"/>
      <c r="OCR219" s="6"/>
      <c r="OCS219" s="3"/>
      <c r="OCT219" s="6"/>
      <c r="OCU219" s="3"/>
      <c r="OCV219" s="6"/>
      <c r="OCW219" s="35"/>
      <c r="OMG219" s="33">
        <v>18</v>
      </c>
      <c r="OMH219" s="61" t="s">
        <v>30</v>
      </c>
      <c r="OMI219" s="59" t="s">
        <v>46</v>
      </c>
      <c r="OMJ219" s="3" t="s">
        <v>29</v>
      </c>
      <c r="OMK219" s="3"/>
      <c r="OML219" s="34">
        <v>22</v>
      </c>
      <c r="OMM219" s="3"/>
      <c r="OMN219" s="6"/>
      <c r="OMO219" s="3"/>
      <c r="OMP219" s="6"/>
      <c r="OMQ219" s="3"/>
      <c r="OMR219" s="6"/>
      <c r="OMS219" s="35"/>
      <c r="OWC219" s="33">
        <v>18</v>
      </c>
      <c r="OWD219" s="61" t="s">
        <v>30</v>
      </c>
      <c r="OWE219" s="59" t="s">
        <v>46</v>
      </c>
      <c r="OWF219" s="3" t="s">
        <v>29</v>
      </c>
      <c r="OWG219" s="3"/>
      <c r="OWH219" s="34">
        <v>22</v>
      </c>
      <c r="OWI219" s="3"/>
      <c r="OWJ219" s="6"/>
      <c r="OWK219" s="3"/>
      <c r="OWL219" s="6"/>
      <c r="OWM219" s="3"/>
      <c r="OWN219" s="6"/>
      <c r="OWO219" s="35"/>
      <c r="PFY219" s="33">
        <v>18</v>
      </c>
      <c r="PFZ219" s="61" t="s">
        <v>30</v>
      </c>
      <c r="PGA219" s="59" t="s">
        <v>46</v>
      </c>
      <c r="PGB219" s="3" t="s">
        <v>29</v>
      </c>
      <c r="PGC219" s="3"/>
      <c r="PGD219" s="34">
        <v>22</v>
      </c>
      <c r="PGE219" s="3"/>
      <c r="PGF219" s="6"/>
      <c r="PGG219" s="3"/>
      <c r="PGH219" s="6"/>
      <c r="PGI219" s="3"/>
      <c r="PGJ219" s="6"/>
      <c r="PGK219" s="35"/>
      <c r="PPU219" s="33">
        <v>18</v>
      </c>
      <c r="PPV219" s="61" t="s">
        <v>30</v>
      </c>
      <c r="PPW219" s="59" t="s">
        <v>46</v>
      </c>
      <c r="PPX219" s="3" t="s">
        <v>29</v>
      </c>
      <c r="PPY219" s="3"/>
      <c r="PPZ219" s="34">
        <v>22</v>
      </c>
      <c r="PQA219" s="3"/>
      <c r="PQB219" s="6"/>
      <c r="PQC219" s="3"/>
      <c r="PQD219" s="6"/>
      <c r="PQE219" s="3"/>
      <c r="PQF219" s="6"/>
      <c r="PQG219" s="35"/>
      <c r="PZQ219" s="33">
        <v>18</v>
      </c>
      <c r="PZR219" s="61" t="s">
        <v>30</v>
      </c>
      <c r="PZS219" s="59" t="s">
        <v>46</v>
      </c>
      <c r="PZT219" s="3" t="s">
        <v>29</v>
      </c>
      <c r="PZU219" s="3"/>
      <c r="PZV219" s="34">
        <v>22</v>
      </c>
      <c r="PZW219" s="3"/>
      <c r="PZX219" s="6"/>
      <c r="PZY219" s="3"/>
      <c r="PZZ219" s="6"/>
      <c r="QAA219" s="3"/>
      <c r="QAB219" s="6"/>
      <c r="QAC219" s="35"/>
      <c r="QJM219" s="33">
        <v>18</v>
      </c>
      <c r="QJN219" s="61" t="s">
        <v>30</v>
      </c>
      <c r="QJO219" s="59" t="s">
        <v>46</v>
      </c>
      <c r="QJP219" s="3" t="s">
        <v>29</v>
      </c>
      <c r="QJQ219" s="3"/>
      <c r="QJR219" s="34">
        <v>22</v>
      </c>
      <c r="QJS219" s="3"/>
      <c r="QJT219" s="6"/>
      <c r="QJU219" s="3"/>
      <c r="QJV219" s="6"/>
      <c r="QJW219" s="3"/>
      <c r="QJX219" s="6"/>
      <c r="QJY219" s="35"/>
      <c r="QTI219" s="33">
        <v>18</v>
      </c>
      <c r="QTJ219" s="61" t="s">
        <v>30</v>
      </c>
      <c r="QTK219" s="59" t="s">
        <v>46</v>
      </c>
      <c r="QTL219" s="3" t="s">
        <v>29</v>
      </c>
      <c r="QTM219" s="3"/>
      <c r="QTN219" s="34">
        <v>22</v>
      </c>
      <c r="QTO219" s="3"/>
      <c r="QTP219" s="6"/>
      <c r="QTQ219" s="3"/>
      <c r="QTR219" s="6"/>
      <c r="QTS219" s="3"/>
      <c r="QTT219" s="6"/>
      <c r="QTU219" s="35"/>
      <c r="RDE219" s="33">
        <v>18</v>
      </c>
      <c r="RDF219" s="61" t="s">
        <v>30</v>
      </c>
      <c r="RDG219" s="59" t="s">
        <v>46</v>
      </c>
      <c r="RDH219" s="3" t="s">
        <v>29</v>
      </c>
      <c r="RDI219" s="3"/>
      <c r="RDJ219" s="34">
        <v>22</v>
      </c>
      <c r="RDK219" s="3"/>
      <c r="RDL219" s="6"/>
      <c r="RDM219" s="3"/>
      <c r="RDN219" s="6"/>
      <c r="RDO219" s="3"/>
      <c r="RDP219" s="6"/>
      <c r="RDQ219" s="35"/>
      <c r="RNA219" s="33">
        <v>18</v>
      </c>
      <c r="RNB219" s="61" t="s">
        <v>30</v>
      </c>
      <c r="RNC219" s="59" t="s">
        <v>46</v>
      </c>
      <c r="RND219" s="3" t="s">
        <v>29</v>
      </c>
      <c r="RNE219" s="3"/>
      <c r="RNF219" s="34">
        <v>22</v>
      </c>
      <c r="RNG219" s="3"/>
      <c r="RNH219" s="6"/>
      <c r="RNI219" s="3"/>
      <c r="RNJ219" s="6"/>
      <c r="RNK219" s="3"/>
      <c r="RNL219" s="6"/>
      <c r="RNM219" s="35"/>
      <c r="RWW219" s="33">
        <v>18</v>
      </c>
      <c r="RWX219" s="61" t="s">
        <v>30</v>
      </c>
      <c r="RWY219" s="59" t="s">
        <v>46</v>
      </c>
      <c r="RWZ219" s="3" t="s">
        <v>29</v>
      </c>
      <c r="RXA219" s="3"/>
      <c r="RXB219" s="34">
        <v>22</v>
      </c>
      <c r="RXC219" s="3"/>
      <c r="RXD219" s="6"/>
      <c r="RXE219" s="3"/>
      <c r="RXF219" s="6"/>
      <c r="RXG219" s="3"/>
      <c r="RXH219" s="6"/>
      <c r="RXI219" s="35"/>
      <c r="SGS219" s="33">
        <v>18</v>
      </c>
      <c r="SGT219" s="61" t="s">
        <v>30</v>
      </c>
      <c r="SGU219" s="59" t="s">
        <v>46</v>
      </c>
      <c r="SGV219" s="3" t="s">
        <v>29</v>
      </c>
      <c r="SGW219" s="3"/>
      <c r="SGX219" s="34">
        <v>22</v>
      </c>
      <c r="SGY219" s="3"/>
      <c r="SGZ219" s="6"/>
      <c r="SHA219" s="3"/>
      <c r="SHB219" s="6"/>
      <c r="SHC219" s="3"/>
      <c r="SHD219" s="6"/>
      <c r="SHE219" s="35"/>
      <c r="SQO219" s="33">
        <v>18</v>
      </c>
      <c r="SQP219" s="61" t="s">
        <v>30</v>
      </c>
      <c r="SQQ219" s="59" t="s">
        <v>46</v>
      </c>
      <c r="SQR219" s="3" t="s">
        <v>29</v>
      </c>
      <c r="SQS219" s="3"/>
      <c r="SQT219" s="34">
        <v>22</v>
      </c>
      <c r="SQU219" s="3"/>
      <c r="SQV219" s="6"/>
      <c r="SQW219" s="3"/>
      <c r="SQX219" s="6"/>
      <c r="SQY219" s="3"/>
      <c r="SQZ219" s="6"/>
      <c r="SRA219" s="35"/>
      <c r="TAK219" s="33">
        <v>18</v>
      </c>
      <c r="TAL219" s="61" t="s">
        <v>30</v>
      </c>
      <c r="TAM219" s="59" t="s">
        <v>46</v>
      </c>
      <c r="TAN219" s="3" t="s">
        <v>29</v>
      </c>
      <c r="TAO219" s="3"/>
      <c r="TAP219" s="34">
        <v>22</v>
      </c>
      <c r="TAQ219" s="3"/>
      <c r="TAR219" s="6"/>
      <c r="TAS219" s="3"/>
      <c r="TAT219" s="6"/>
      <c r="TAU219" s="3"/>
      <c r="TAV219" s="6"/>
      <c r="TAW219" s="35"/>
      <c r="TKG219" s="33">
        <v>18</v>
      </c>
      <c r="TKH219" s="61" t="s">
        <v>30</v>
      </c>
      <c r="TKI219" s="59" t="s">
        <v>46</v>
      </c>
      <c r="TKJ219" s="3" t="s">
        <v>29</v>
      </c>
      <c r="TKK219" s="3"/>
      <c r="TKL219" s="34">
        <v>22</v>
      </c>
      <c r="TKM219" s="3"/>
      <c r="TKN219" s="6"/>
      <c r="TKO219" s="3"/>
      <c r="TKP219" s="6"/>
      <c r="TKQ219" s="3"/>
      <c r="TKR219" s="6"/>
      <c r="TKS219" s="35"/>
      <c r="TUC219" s="33">
        <v>18</v>
      </c>
      <c r="TUD219" s="61" t="s">
        <v>30</v>
      </c>
      <c r="TUE219" s="59" t="s">
        <v>46</v>
      </c>
      <c r="TUF219" s="3" t="s">
        <v>29</v>
      </c>
      <c r="TUG219" s="3"/>
      <c r="TUH219" s="34">
        <v>22</v>
      </c>
      <c r="TUI219" s="3"/>
      <c r="TUJ219" s="6"/>
      <c r="TUK219" s="3"/>
      <c r="TUL219" s="6"/>
      <c r="TUM219" s="3"/>
      <c r="TUN219" s="6"/>
      <c r="TUO219" s="35"/>
      <c r="UDY219" s="33">
        <v>18</v>
      </c>
      <c r="UDZ219" s="61" t="s">
        <v>30</v>
      </c>
      <c r="UEA219" s="59" t="s">
        <v>46</v>
      </c>
      <c r="UEB219" s="3" t="s">
        <v>29</v>
      </c>
      <c r="UEC219" s="3"/>
      <c r="UED219" s="34">
        <v>22</v>
      </c>
      <c r="UEE219" s="3"/>
      <c r="UEF219" s="6"/>
      <c r="UEG219" s="3"/>
      <c r="UEH219" s="6"/>
      <c r="UEI219" s="3"/>
      <c r="UEJ219" s="6"/>
      <c r="UEK219" s="35"/>
      <c r="UNU219" s="33">
        <v>18</v>
      </c>
      <c r="UNV219" s="61" t="s">
        <v>30</v>
      </c>
      <c r="UNW219" s="59" t="s">
        <v>46</v>
      </c>
      <c r="UNX219" s="3" t="s">
        <v>29</v>
      </c>
      <c r="UNY219" s="3"/>
      <c r="UNZ219" s="34">
        <v>22</v>
      </c>
      <c r="UOA219" s="3"/>
      <c r="UOB219" s="6"/>
      <c r="UOC219" s="3"/>
      <c r="UOD219" s="6"/>
      <c r="UOE219" s="3"/>
      <c r="UOF219" s="6"/>
      <c r="UOG219" s="35"/>
      <c r="UXQ219" s="33">
        <v>18</v>
      </c>
      <c r="UXR219" s="61" t="s">
        <v>30</v>
      </c>
      <c r="UXS219" s="59" t="s">
        <v>46</v>
      </c>
      <c r="UXT219" s="3" t="s">
        <v>29</v>
      </c>
      <c r="UXU219" s="3"/>
      <c r="UXV219" s="34">
        <v>22</v>
      </c>
      <c r="UXW219" s="3"/>
      <c r="UXX219" s="6"/>
      <c r="UXY219" s="3"/>
      <c r="UXZ219" s="6"/>
      <c r="UYA219" s="3"/>
      <c r="UYB219" s="6"/>
      <c r="UYC219" s="35"/>
      <c r="VHM219" s="33">
        <v>18</v>
      </c>
      <c r="VHN219" s="61" t="s">
        <v>30</v>
      </c>
      <c r="VHO219" s="59" t="s">
        <v>46</v>
      </c>
      <c r="VHP219" s="3" t="s">
        <v>29</v>
      </c>
      <c r="VHQ219" s="3"/>
      <c r="VHR219" s="34">
        <v>22</v>
      </c>
      <c r="VHS219" s="3"/>
      <c r="VHT219" s="6"/>
      <c r="VHU219" s="3"/>
      <c r="VHV219" s="6"/>
      <c r="VHW219" s="3"/>
      <c r="VHX219" s="6"/>
      <c r="VHY219" s="35"/>
      <c r="VRI219" s="33">
        <v>18</v>
      </c>
      <c r="VRJ219" s="61" t="s">
        <v>30</v>
      </c>
      <c r="VRK219" s="59" t="s">
        <v>46</v>
      </c>
      <c r="VRL219" s="3" t="s">
        <v>29</v>
      </c>
      <c r="VRM219" s="3"/>
      <c r="VRN219" s="34">
        <v>22</v>
      </c>
      <c r="VRO219" s="3"/>
      <c r="VRP219" s="6"/>
      <c r="VRQ219" s="3"/>
      <c r="VRR219" s="6"/>
      <c r="VRS219" s="3"/>
      <c r="VRT219" s="6"/>
      <c r="VRU219" s="35"/>
      <c r="WBE219" s="33">
        <v>18</v>
      </c>
      <c r="WBF219" s="61" t="s">
        <v>30</v>
      </c>
      <c r="WBG219" s="59" t="s">
        <v>46</v>
      </c>
      <c r="WBH219" s="3" t="s">
        <v>29</v>
      </c>
      <c r="WBI219" s="3"/>
      <c r="WBJ219" s="34">
        <v>22</v>
      </c>
      <c r="WBK219" s="3"/>
      <c r="WBL219" s="6"/>
      <c r="WBM219" s="3"/>
      <c r="WBN219" s="6"/>
      <c r="WBO219" s="3"/>
      <c r="WBP219" s="6"/>
      <c r="WBQ219" s="35"/>
      <c r="WLA219" s="33">
        <v>18</v>
      </c>
      <c r="WLB219" s="61" t="s">
        <v>30</v>
      </c>
      <c r="WLC219" s="59" t="s">
        <v>46</v>
      </c>
      <c r="WLD219" s="3" t="s">
        <v>29</v>
      </c>
      <c r="WLE219" s="3"/>
      <c r="WLF219" s="34">
        <v>22</v>
      </c>
      <c r="WLG219" s="3"/>
      <c r="WLH219" s="6"/>
      <c r="WLI219" s="3"/>
      <c r="WLJ219" s="6"/>
      <c r="WLK219" s="3"/>
      <c r="WLL219" s="6"/>
      <c r="WLM219" s="35"/>
      <c r="WUW219" s="33">
        <v>18</v>
      </c>
      <c r="WUX219" s="61" t="s">
        <v>30</v>
      </c>
      <c r="WUY219" s="59" t="s">
        <v>46</v>
      </c>
      <c r="WUZ219" s="3" t="s">
        <v>29</v>
      </c>
      <c r="WVA219" s="3"/>
      <c r="WVB219" s="34">
        <v>22</v>
      </c>
      <c r="WVC219" s="3"/>
      <c r="WVD219" s="6"/>
      <c r="WVE219" s="3"/>
      <c r="WVF219" s="6"/>
      <c r="WVG219" s="3"/>
      <c r="WVH219" s="6"/>
      <c r="WVI219" s="35"/>
    </row>
    <row r="220" spans="1:16129" x14ac:dyDescent="0.25">
      <c r="A220" s="33"/>
      <c r="B220" s="52" t="s">
        <v>12</v>
      </c>
      <c r="C220" s="3" t="s">
        <v>13</v>
      </c>
      <c r="D220" s="70">
        <v>0.38900000000000001</v>
      </c>
      <c r="E220" s="70"/>
      <c r="F220" s="70"/>
      <c r="G220" s="70"/>
      <c r="H220" s="70"/>
      <c r="I220" s="70"/>
      <c r="J220" s="70"/>
      <c r="K220" s="68"/>
      <c r="L220" s="11" t="s">
        <v>96</v>
      </c>
      <c r="IK220" s="33"/>
      <c r="IL220" s="3"/>
      <c r="IM220" s="52" t="s">
        <v>12</v>
      </c>
      <c r="IN220" s="3" t="s">
        <v>13</v>
      </c>
      <c r="IO220" s="6">
        <v>0.38900000000000001</v>
      </c>
      <c r="IP220" s="6">
        <f>IP219*IO220</f>
        <v>8.5579999999999998</v>
      </c>
      <c r="IQ220" s="3"/>
      <c r="IR220" s="6"/>
      <c r="IS220" s="5">
        <v>6</v>
      </c>
      <c r="IT220" s="6">
        <f>IP220*IS220</f>
        <v>51.347999999999999</v>
      </c>
      <c r="IU220" s="3"/>
      <c r="IV220" s="6"/>
      <c r="IW220" s="35">
        <f>IR220+IT220+IV220</f>
        <v>51.347999999999999</v>
      </c>
      <c r="SG220" s="33"/>
      <c r="SH220" s="3"/>
      <c r="SI220" s="52" t="s">
        <v>12</v>
      </c>
      <c r="SJ220" s="3" t="s">
        <v>13</v>
      </c>
      <c r="SK220" s="6">
        <v>0.38900000000000001</v>
      </c>
      <c r="SL220" s="6">
        <f>SL219*SK220</f>
        <v>8.5579999999999998</v>
      </c>
      <c r="SM220" s="3"/>
      <c r="SN220" s="6"/>
      <c r="SO220" s="5">
        <v>6</v>
      </c>
      <c r="SP220" s="6">
        <f>SL220*SO220</f>
        <v>51.347999999999999</v>
      </c>
      <c r="SQ220" s="3"/>
      <c r="SR220" s="6"/>
      <c r="SS220" s="35">
        <f>SN220+SP220+SR220</f>
        <v>51.347999999999999</v>
      </c>
      <c r="ACC220" s="33"/>
      <c r="ACD220" s="3"/>
      <c r="ACE220" s="52" t="s">
        <v>12</v>
      </c>
      <c r="ACF220" s="3" t="s">
        <v>13</v>
      </c>
      <c r="ACG220" s="6">
        <v>0.38900000000000001</v>
      </c>
      <c r="ACH220" s="6">
        <f>ACH219*ACG220</f>
        <v>8.5579999999999998</v>
      </c>
      <c r="ACI220" s="3"/>
      <c r="ACJ220" s="6"/>
      <c r="ACK220" s="5">
        <v>6</v>
      </c>
      <c r="ACL220" s="6">
        <f>ACH220*ACK220</f>
        <v>51.347999999999999</v>
      </c>
      <c r="ACM220" s="3"/>
      <c r="ACN220" s="6"/>
      <c r="ACO220" s="35">
        <f>ACJ220+ACL220+ACN220</f>
        <v>51.347999999999999</v>
      </c>
      <c r="ALY220" s="33"/>
      <c r="ALZ220" s="3"/>
      <c r="AMA220" s="52" t="s">
        <v>12</v>
      </c>
      <c r="AMB220" s="3" t="s">
        <v>13</v>
      </c>
      <c r="AMC220" s="6">
        <v>0.38900000000000001</v>
      </c>
      <c r="AMD220" s="6">
        <f>AMD219*AMC220</f>
        <v>8.5579999999999998</v>
      </c>
      <c r="AME220" s="3"/>
      <c r="AMF220" s="6"/>
      <c r="AMG220" s="5">
        <v>6</v>
      </c>
      <c r="AMH220" s="6">
        <f>AMD220*AMG220</f>
        <v>51.347999999999999</v>
      </c>
      <c r="AMI220" s="3"/>
      <c r="AMJ220" s="6"/>
      <c r="AMK220" s="35">
        <f>AMF220+AMH220+AMJ220</f>
        <v>51.347999999999999</v>
      </c>
      <c r="AVU220" s="33"/>
      <c r="AVV220" s="3"/>
      <c r="AVW220" s="52" t="s">
        <v>12</v>
      </c>
      <c r="AVX220" s="3" t="s">
        <v>13</v>
      </c>
      <c r="AVY220" s="6">
        <v>0.38900000000000001</v>
      </c>
      <c r="AVZ220" s="6">
        <f>AVZ219*AVY220</f>
        <v>8.5579999999999998</v>
      </c>
      <c r="AWA220" s="3"/>
      <c r="AWB220" s="6"/>
      <c r="AWC220" s="5">
        <v>6</v>
      </c>
      <c r="AWD220" s="6">
        <f>AVZ220*AWC220</f>
        <v>51.347999999999999</v>
      </c>
      <c r="AWE220" s="3"/>
      <c r="AWF220" s="6"/>
      <c r="AWG220" s="35">
        <f>AWB220+AWD220+AWF220</f>
        <v>51.347999999999999</v>
      </c>
      <c r="BFQ220" s="33"/>
      <c r="BFR220" s="3"/>
      <c r="BFS220" s="52" t="s">
        <v>12</v>
      </c>
      <c r="BFT220" s="3" t="s">
        <v>13</v>
      </c>
      <c r="BFU220" s="6">
        <v>0.38900000000000001</v>
      </c>
      <c r="BFV220" s="6">
        <f>BFV219*BFU220</f>
        <v>8.5579999999999998</v>
      </c>
      <c r="BFW220" s="3"/>
      <c r="BFX220" s="6"/>
      <c r="BFY220" s="5">
        <v>6</v>
      </c>
      <c r="BFZ220" s="6">
        <f>BFV220*BFY220</f>
        <v>51.347999999999999</v>
      </c>
      <c r="BGA220" s="3"/>
      <c r="BGB220" s="6"/>
      <c r="BGC220" s="35">
        <f>BFX220+BFZ220+BGB220</f>
        <v>51.347999999999999</v>
      </c>
      <c r="BPM220" s="33"/>
      <c r="BPN220" s="3"/>
      <c r="BPO220" s="52" t="s">
        <v>12</v>
      </c>
      <c r="BPP220" s="3" t="s">
        <v>13</v>
      </c>
      <c r="BPQ220" s="6">
        <v>0.38900000000000001</v>
      </c>
      <c r="BPR220" s="6">
        <f>BPR219*BPQ220</f>
        <v>8.5579999999999998</v>
      </c>
      <c r="BPS220" s="3"/>
      <c r="BPT220" s="6"/>
      <c r="BPU220" s="5">
        <v>6</v>
      </c>
      <c r="BPV220" s="6">
        <f>BPR220*BPU220</f>
        <v>51.347999999999999</v>
      </c>
      <c r="BPW220" s="3"/>
      <c r="BPX220" s="6"/>
      <c r="BPY220" s="35">
        <f>BPT220+BPV220+BPX220</f>
        <v>51.347999999999999</v>
      </c>
      <c r="BZI220" s="33"/>
      <c r="BZJ220" s="3"/>
      <c r="BZK220" s="52" t="s">
        <v>12</v>
      </c>
      <c r="BZL220" s="3" t="s">
        <v>13</v>
      </c>
      <c r="BZM220" s="6">
        <v>0.38900000000000001</v>
      </c>
      <c r="BZN220" s="6">
        <f>BZN219*BZM220</f>
        <v>8.5579999999999998</v>
      </c>
      <c r="BZO220" s="3"/>
      <c r="BZP220" s="6"/>
      <c r="BZQ220" s="5">
        <v>6</v>
      </c>
      <c r="BZR220" s="6">
        <f>BZN220*BZQ220</f>
        <v>51.347999999999999</v>
      </c>
      <c r="BZS220" s="3"/>
      <c r="BZT220" s="6"/>
      <c r="BZU220" s="35">
        <f>BZP220+BZR220+BZT220</f>
        <v>51.347999999999999</v>
      </c>
      <c r="CJE220" s="33"/>
      <c r="CJF220" s="3"/>
      <c r="CJG220" s="52" t="s">
        <v>12</v>
      </c>
      <c r="CJH220" s="3" t="s">
        <v>13</v>
      </c>
      <c r="CJI220" s="6">
        <v>0.38900000000000001</v>
      </c>
      <c r="CJJ220" s="6">
        <f>CJJ219*CJI220</f>
        <v>8.5579999999999998</v>
      </c>
      <c r="CJK220" s="3"/>
      <c r="CJL220" s="6"/>
      <c r="CJM220" s="5">
        <v>6</v>
      </c>
      <c r="CJN220" s="6">
        <f>CJJ220*CJM220</f>
        <v>51.347999999999999</v>
      </c>
      <c r="CJO220" s="3"/>
      <c r="CJP220" s="6"/>
      <c r="CJQ220" s="35">
        <f>CJL220+CJN220+CJP220</f>
        <v>51.347999999999999</v>
      </c>
      <c r="CTA220" s="33"/>
      <c r="CTB220" s="3"/>
      <c r="CTC220" s="52" t="s">
        <v>12</v>
      </c>
      <c r="CTD220" s="3" t="s">
        <v>13</v>
      </c>
      <c r="CTE220" s="6">
        <v>0.38900000000000001</v>
      </c>
      <c r="CTF220" s="6">
        <f>CTF219*CTE220</f>
        <v>8.5579999999999998</v>
      </c>
      <c r="CTG220" s="3"/>
      <c r="CTH220" s="6"/>
      <c r="CTI220" s="5">
        <v>6</v>
      </c>
      <c r="CTJ220" s="6">
        <f>CTF220*CTI220</f>
        <v>51.347999999999999</v>
      </c>
      <c r="CTK220" s="3"/>
      <c r="CTL220" s="6"/>
      <c r="CTM220" s="35">
        <f>CTH220+CTJ220+CTL220</f>
        <v>51.347999999999999</v>
      </c>
      <c r="DCW220" s="33"/>
      <c r="DCX220" s="3"/>
      <c r="DCY220" s="52" t="s">
        <v>12</v>
      </c>
      <c r="DCZ220" s="3" t="s">
        <v>13</v>
      </c>
      <c r="DDA220" s="6">
        <v>0.38900000000000001</v>
      </c>
      <c r="DDB220" s="6">
        <f>DDB219*DDA220</f>
        <v>8.5579999999999998</v>
      </c>
      <c r="DDC220" s="3"/>
      <c r="DDD220" s="6"/>
      <c r="DDE220" s="5">
        <v>6</v>
      </c>
      <c r="DDF220" s="6">
        <f>DDB220*DDE220</f>
        <v>51.347999999999999</v>
      </c>
      <c r="DDG220" s="3"/>
      <c r="DDH220" s="6"/>
      <c r="DDI220" s="35">
        <f>DDD220+DDF220+DDH220</f>
        <v>51.347999999999999</v>
      </c>
      <c r="DMS220" s="33"/>
      <c r="DMT220" s="3"/>
      <c r="DMU220" s="52" t="s">
        <v>12</v>
      </c>
      <c r="DMV220" s="3" t="s">
        <v>13</v>
      </c>
      <c r="DMW220" s="6">
        <v>0.38900000000000001</v>
      </c>
      <c r="DMX220" s="6">
        <f>DMX219*DMW220</f>
        <v>8.5579999999999998</v>
      </c>
      <c r="DMY220" s="3"/>
      <c r="DMZ220" s="6"/>
      <c r="DNA220" s="5">
        <v>6</v>
      </c>
      <c r="DNB220" s="6">
        <f>DMX220*DNA220</f>
        <v>51.347999999999999</v>
      </c>
      <c r="DNC220" s="3"/>
      <c r="DND220" s="6"/>
      <c r="DNE220" s="35">
        <f>DMZ220+DNB220+DND220</f>
        <v>51.347999999999999</v>
      </c>
      <c r="DWO220" s="33"/>
      <c r="DWP220" s="3"/>
      <c r="DWQ220" s="52" t="s">
        <v>12</v>
      </c>
      <c r="DWR220" s="3" t="s">
        <v>13</v>
      </c>
      <c r="DWS220" s="6">
        <v>0.38900000000000001</v>
      </c>
      <c r="DWT220" s="6">
        <f>DWT219*DWS220</f>
        <v>8.5579999999999998</v>
      </c>
      <c r="DWU220" s="3"/>
      <c r="DWV220" s="6"/>
      <c r="DWW220" s="5">
        <v>6</v>
      </c>
      <c r="DWX220" s="6">
        <f>DWT220*DWW220</f>
        <v>51.347999999999999</v>
      </c>
      <c r="DWY220" s="3"/>
      <c r="DWZ220" s="6"/>
      <c r="DXA220" s="35">
        <f>DWV220+DWX220+DWZ220</f>
        <v>51.347999999999999</v>
      </c>
      <c r="EGK220" s="33"/>
      <c r="EGL220" s="3"/>
      <c r="EGM220" s="52" t="s">
        <v>12</v>
      </c>
      <c r="EGN220" s="3" t="s">
        <v>13</v>
      </c>
      <c r="EGO220" s="6">
        <v>0.38900000000000001</v>
      </c>
      <c r="EGP220" s="6">
        <f>EGP219*EGO220</f>
        <v>8.5579999999999998</v>
      </c>
      <c r="EGQ220" s="3"/>
      <c r="EGR220" s="6"/>
      <c r="EGS220" s="5">
        <v>6</v>
      </c>
      <c r="EGT220" s="6">
        <f>EGP220*EGS220</f>
        <v>51.347999999999999</v>
      </c>
      <c r="EGU220" s="3"/>
      <c r="EGV220" s="6"/>
      <c r="EGW220" s="35">
        <f>EGR220+EGT220+EGV220</f>
        <v>51.347999999999999</v>
      </c>
      <c r="EQG220" s="33"/>
      <c r="EQH220" s="3"/>
      <c r="EQI220" s="52" t="s">
        <v>12</v>
      </c>
      <c r="EQJ220" s="3" t="s">
        <v>13</v>
      </c>
      <c r="EQK220" s="6">
        <v>0.38900000000000001</v>
      </c>
      <c r="EQL220" s="6">
        <f>EQL219*EQK220</f>
        <v>8.5579999999999998</v>
      </c>
      <c r="EQM220" s="3"/>
      <c r="EQN220" s="6"/>
      <c r="EQO220" s="5">
        <v>6</v>
      </c>
      <c r="EQP220" s="6">
        <f>EQL220*EQO220</f>
        <v>51.347999999999999</v>
      </c>
      <c r="EQQ220" s="3"/>
      <c r="EQR220" s="6"/>
      <c r="EQS220" s="35">
        <f>EQN220+EQP220+EQR220</f>
        <v>51.347999999999999</v>
      </c>
      <c r="FAC220" s="33"/>
      <c r="FAD220" s="3"/>
      <c r="FAE220" s="52" t="s">
        <v>12</v>
      </c>
      <c r="FAF220" s="3" t="s">
        <v>13</v>
      </c>
      <c r="FAG220" s="6">
        <v>0.38900000000000001</v>
      </c>
      <c r="FAH220" s="6">
        <f>FAH219*FAG220</f>
        <v>8.5579999999999998</v>
      </c>
      <c r="FAI220" s="3"/>
      <c r="FAJ220" s="6"/>
      <c r="FAK220" s="5">
        <v>6</v>
      </c>
      <c r="FAL220" s="6">
        <f>FAH220*FAK220</f>
        <v>51.347999999999999</v>
      </c>
      <c r="FAM220" s="3"/>
      <c r="FAN220" s="6"/>
      <c r="FAO220" s="35">
        <f>FAJ220+FAL220+FAN220</f>
        <v>51.347999999999999</v>
      </c>
      <c r="FJY220" s="33"/>
      <c r="FJZ220" s="3"/>
      <c r="FKA220" s="52" t="s">
        <v>12</v>
      </c>
      <c r="FKB220" s="3" t="s">
        <v>13</v>
      </c>
      <c r="FKC220" s="6">
        <v>0.38900000000000001</v>
      </c>
      <c r="FKD220" s="6">
        <f>FKD219*FKC220</f>
        <v>8.5579999999999998</v>
      </c>
      <c r="FKE220" s="3"/>
      <c r="FKF220" s="6"/>
      <c r="FKG220" s="5">
        <v>6</v>
      </c>
      <c r="FKH220" s="6">
        <f>FKD220*FKG220</f>
        <v>51.347999999999999</v>
      </c>
      <c r="FKI220" s="3"/>
      <c r="FKJ220" s="6"/>
      <c r="FKK220" s="35">
        <f>FKF220+FKH220+FKJ220</f>
        <v>51.347999999999999</v>
      </c>
      <c r="FTU220" s="33"/>
      <c r="FTV220" s="3"/>
      <c r="FTW220" s="52" t="s">
        <v>12</v>
      </c>
      <c r="FTX220" s="3" t="s">
        <v>13</v>
      </c>
      <c r="FTY220" s="6">
        <v>0.38900000000000001</v>
      </c>
      <c r="FTZ220" s="6">
        <f>FTZ219*FTY220</f>
        <v>8.5579999999999998</v>
      </c>
      <c r="FUA220" s="3"/>
      <c r="FUB220" s="6"/>
      <c r="FUC220" s="5">
        <v>6</v>
      </c>
      <c r="FUD220" s="6">
        <f>FTZ220*FUC220</f>
        <v>51.347999999999999</v>
      </c>
      <c r="FUE220" s="3"/>
      <c r="FUF220" s="6"/>
      <c r="FUG220" s="35">
        <f>FUB220+FUD220+FUF220</f>
        <v>51.347999999999999</v>
      </c>
      <c r="GDQ220" s="33"/>
      <c r="GDR220" s="3"/>
      <c r="GDS220" s="52" t="s">
        <v>12</v>
      </c>
      <c r="GDT220" s="3" t="s">
        <v>13</v>
      </c>
      <c r="GDU220" s="6">
        <v>0.38900000000000001</v>
      </c>
      <c r="GDV220" s="6">
        <f>GDV219*GDU220</f>
        <v>8.5579999999999998</v>
      </c>
      <c r="GDW220" s="3"/>
      <c r="GDX220" s="6"/>
      <c r="GDY220" s="5">
        <v>6</v>
      </c>
      <c r="GDZ220" s="6">
        <f>GDV220*GDY220</f>
        <v>51.347999999999999</v>
      </c>
      <c r="GEA220" s="3"/>
      <c r="GEB220" s="6"/>
      <c r="GEC220" s="35">
        <f>GDX220+GDZ220+GEB220</f>
        <v>51.347999999999999</v>
      </c>
      <c r="GNM220" s="33"/>
      <c r="GNN220" s="3"/>
      <c r="GNO220" s="52" t="s">
        <v>12</v>
      </c>
      <c r="GNP220" s="3" t="s">
        <v>13</v>
      </c>
      <c r="GNQ220" s="6">
        <v>0.38900000000000001</v>
      </c>
      <c r="GNR220" s="6">
        <f>GNR219*GNQ220</f>
        <v>8.5579999999999998</v>
      </c>
      <c r="GNS220" s="3"/>
      <c r="GNT220" s="6"/>
      <c r="GNU220" s="5">
        <v>6</v>
      </c>
      <c r="GNV220" s="6">
        <f>GNR220*GNU220</f>
        <v>51.347999999999999</v>
      </c>
      <c r="GNW220" s="3"/>
      <c r="GNX220" s="6"/>
      <c r="GNY220" s="35">
        <f>GNT220+GNV220+GNX220</f>
        <v>51.347999999999999</v>
      </c>
      <c r="GXI220" s="33"/>
      <c r="GXJ220" s="3"/>
      <c r="GXK220" s="52" t="s">
        <v>12</v>
      </c>
      <c r="GXL220" s="3" t="s">
        <v>13</v>
      </c>
      <c r="GXM220" s="6">
        <v>0.38900000000000001</v>
      </c>
      <c r="GXN220" s="6">
        <f>GXN219*GXM220</f>
        <v>8.5579999999999998</v>
      </c>
      <c r="GXO220" s="3"/>
      <c r="GXP220" s="6"/>
      <c r="GXQ220" s="5">
        <v>6</v>
      </c>
      <c r="GXR220" s="6">
        <f>GXN220*GXQ220</f>
        <v>51.347999999999999</v>
      </c>
      <c r="GXS220" s="3"/>
      <c r="GXT220" s="6"/>
      <c r="GXU220" s="35">
        <f>GXP220+GXR220+GXT220</f>
        <v>51.347999999999999</v>
      </c>
      <c r="HHE220" s="33"/>
      <c r="HHF220" s="3"/>
      <c r="HHG220" s="52" t="s">
        <v>12</v>
      </c>
      <c r="HHH220" s="3" t="s">
        <v>13</v>
      </c>
      <c r="HHI220" s="6">
        <v>0.38900000000000001</v>
      </c>
      <c r="HHJ220" s="6">
        <f>HHJ219*HHI220</f>
        <v>8.5579999999999998</v>
      </c>
      <c r="HHK220" s="3"/>
      <c r="HHL220" s="6"/>
      <c r="HHM220" s="5">
        <v>6</v>
      </c>
      <c r="HHN220" s="6">
        <f>HHJ220*HHM220</f>
        <v>51.347999999999999</v>
      </c>
      <c r="HHO220" s="3"/>
      <c r="HHP220" s="6"/>
      <c r="HHQ220" s="35">
        <f>HHL220+HHN220+HHP220</f>
        <v>51.347999999999999</v>
      </c>
      <c r="HRA220" s="33"/>
      <c r="HRB220" s="3"/>
      <c r="HRC220" s="52" t="s">
        <v>12</v>
      </c>
      <c r="HRD220" s="3" t="s">
        <v>13</v>
      </c>
      <c r="HRE220" s="6">
        <v>0.38900000000000001</v>
      </c>
      <c r="HRF220" s="6">
        <f>HRF219*HRE220</f>
        <v>8.5579999999999998</v>
      </c>
      <c r="HRG220" s="3"/>
      <c r="HRH220" s="6"/>
      <c r="HRI220" s="5">
        <v>6</v>
      </c>
      <c r="HRJ220" s="6">
        <f>HRF220*HRI220</f>
        <v>51.347999999999999</v>
      </c>
      <c r="HRK220" s="3"/>
      <c r="HRL220" s="6"/>
      <c r="HRM220" s="35">
        <f>HRH220+HRJ220+HRL220</f>
        <v>51.347999999999999</v>
      </c>
      <c r="IAW220" s="33"/>
      <c r="IAX220" s="3"/>
      <c r="IAY220" s="52" t="s">
        <v>12</v>
      </c>
      <c r="IAZ220" s="3" t="s">
        <v>13</v>
      </c>
      <c r="IBA220" s="6">
        <v>0.38900000000000001</v>
      </c>
      <c r="IBB220" s="6">
        <f>IBB219*IBA220</f>
        <v>8.5579999999999998</v>
      </c>
      <c r="IBC220" s="3"/>
      <c r="IBD220" s="6"/>
      <c r="IBE220" s="5">
        <v>6</v>
      </c>
      <c r="IBF220" s="6">
        <f>IBB220*IBE220</f>
        <v>51.347999999999999</v>
      </c>
      <c r="IBG220" s="3"/>
      <c r="IBH220" s="6"/>
      <c r="IBI220" s="35">
        <f>IBD220+IBF220+IBH220</f>
        <v>51.347999999999999</v>
      </c>
      <c r="IKS220" s="33"/>
      <c r="IKT220" s="3"/>
      <c r="IKU220" s="52" t="s">
        <v>12</v>
      </c>
      <c r="IKV220" s="3" t="s">
        <v>13</v>
      </c>
      <c r="IKW220" s="6">
        <v>0.38900000000000001</v>
      </c>
      <c r="IKX220" s="6">
        <f>IKX219*IKW220</f>
        <v>8.5579999999999998</v>
      </c>
      <c r="IKY220" s="3"/>
      <c r="IKZ220" s="6"/>
      <c r="ILA220" s="5">
        <v>6</v>
      </c>
      <c r="ILB220" s="6">
        <f>IKX220*ILA220</f>
        <v>51.347999999999999</v>
      </c>
      <c r="ILC220" s="3"/>
      <c r="ILD220" s="6"/>
      <c r="ILE220" s="35">
        <f>IKZ220+ILB220+ILD220</f>
        <v>51.347999999999999</v>
      </c>
      <c r="IUO220" s="33"/>
      <c r="IUP220" s="3"/>
      <c r="IUQ220" s="52" t="s">
        <v>12</v>
      </c>
      <c r="IUR220" s="3" t="s">
        <v>13</v>
      </c>
      <c r="IUS220" s="6">
        <v>0.38900000000000001</v>
      </c>
      <c r="IUT220" s="6">
        <f>IUT219*IUS220</f>
        <v>8.5579999999999998</v>
      </c>
      <c r="IUU220" s="3"/>
      <c r="IUV220" s="6"/>
      <c r="IUW220" s="5">
        <v>6</v>
      </c>
      <c r="IUX220" s="6">
        <f>IUT220*IUW220</f>
        <v>51.347999999999999</v>
      </c>
      <c r="IUY220" s="3"/>
      <c r="IUZ220" s="6"/>
      <c r="IVA220" s="35">
        <f>IUV220+IUX220+IUZ220</f>
        <v>51.347999999999999</v>
      </c>
      <c r="JEK220" s="33"/>
      <c r="JEL220" s="3"/>
      <c r="JEM220" s="52" t="s">
        <v>12</v>
      </c>
      <c r="JEN220" s="3" t="s">
        <v>13</v>
      </c>
      <c r="JEO220" s="6">
        <v>0.38900000000000001</v>
      </c>
      <c r="JEP220" s="6">
        <f>JEP219*JEO220</f>
        <v>8.5579999999999998</v>
      </c>
      <c r="JEQ220" s="3"/>
      <c r="JER220" s="6"/>
      <c r="JES220" s="5">
        <v>6</v>
      </c>
      <c r="JET220" s="6">
        <f>JEP220*JES220</f>
        <v>51.347999999999999</v>
      </c>
      <c r="JEU220" s="3"/>
      <c r="JEV220" s="6"/>
      <c r="JEW220" s="35">
        <f>JER220+JET220+JEV220</f>
        <v>51.347999999999999</v>
      </c>
      <c r="JOG220" s="33"/>
      <c r="JOH220" s="3"/>
      <c r="JOI220" s="52" t="s">
        <v>12</v>
      </c>
      <c r="JOJ220" s="3" t="s">
        <v>13</v>
      </c>
      <c r="JOK220" s="6">
        <v>0.38900000000000001</v>
      </c>
      <c r="JOL220" s="6">
        <f>JOL219*JOK220</f>
        <v>8.5579999999999998</v>
      </c>
      <c r="JOM220" s="3"/>
      <c r="JON220" s="6"/>
      <c r="JOO220" s="5">
        <v>6</v>
      </c>
      <c r="JOP220" s="6">
        <f>JOL220*JOO220</f>
        <v>51.347999999999999</v>
      </c>
      <c r="JOQ220" s="3"/>
      <c r="JOR220" s="6"/>
      <c r="JOS220" s="35">
        <f>JON220+JOP220+JOR220</f>
        <v>51.347999999999999</v>
      </c>
      <c r="JYC220" s="33"/>
      <c r="JYD220" s="3"/>
      <c r="JYE220" s="52" t="s">
        <v>12</v>
      </c>
      <c r="JYF220" s="3" t="s">
        <v>13</v>
      </c>
      <c r="JYG220" s="6">
        <v>0.38900000000000001</v>
      </c>
      <c r="JYH220" s="6">
        <f>JYH219*JYG220</f>
        <v>8.5579999999999998</v>
      </c>
      <c r="JYI220" s="3"/>
      <c r="JYJ220" s="6"/>
      <c r="JYK220" s="5">
        <v>6</v>
      </c>
      <c r="JYL220" s="6">
        <f>JYH220*JYK220</f>
        <v>51.347999999999999</v>
      </c>
      <c r="JYM220" s="3"/>
      <c r="JYN220" s="6"/>
      <c r="JYO220" s="35">
        <f>JYJ220+JYL220+JYN220</f>
        <v>51.347999999999999</v>
      </c>
      <c r="KHY220" s="33"/>
      <c r="KHZ220" s="3"/>
      <c r="KIA220" s="52" t="s">
        <v>12</v>
      </c>
      <c r="KIB220" s="3" t="s">
        <v>13</v>
      </c>
      <c r="KIC220" s="6">
        <v>0.38900000000000001</v>
      </c>
      <c r="KID220" s="6">
        <f>KID219*KIC220</f>
        <v>8.5579999999999998</v>
      </c>
      <c r="KIE220" s="3"/>
      <c r="KIF220" s="6"/>
      <c r="KIG220" s="5">
        <v>6</v>
      </c>
      <c r="KIH220" s="6">
        <f>KID220*KIG220</f>
        <v>51.347999999999999</v>
      </c>
      <c r="KII220" s="3"/>
      <c r="KIJ220" s="6"/>
      <c r="KIK220" s="35">
        <f>KIF220+KIH220+KIJ220</f>
        <v>51.347999999999999</v>
      </c>
      <c r="KRU220" s="33"/>
      <c r="KRV220" s="3"/>
      <c r="KRW220" s="52" t="s">
        <v>12</v>
      </c>
      <c r="KRX220" s="3" t="s">
        <v>13</v>
      </c>
      <c r="KRY220" s="6">
        <v>0.38900000000000001</v>
      </c>
      <c r="KRZ220" s="6">
        <f>KRZ219*KRY220</f>
        <v>8.5579999999999998</v>
      </c>
      <c r="KSA220" s="3"/>
      <c r="KSB220" s="6"/>
      <c r="KSC220" s="5">
        <v>6</v>
      </c>
      <c r="KSD220" s="6">
        <f>KRZ220*KSC220</f>
        <v>51.347999999999999</v>
      </c>
      <c r="KSE220" s="3"/>
      <c r="KSF220" s="6"/>
      <c r="KSG220" s="35">
        <f>KSB220+KSD220+KSF220</f>
        <v>51.347999999999999</v>
      </c>
      <c r="LBQ220" s="33"/>
      <c r="LBR220" s="3"/>
      <c r="LBS220" s="52" t="s">
        <v>12</v>
      </c>
      <c r="LBT220" s="3" t="s">
        <v>13</v>
      </c>
      <c r="LBU220" s="6">
        <v>0.38900000000000001</v>
      </c>
      <c r="LBV220" s="6">
        <f>LBV219*LBU220</f>
        <v>8.5579999999999998</v>
      </c>
      <c r="LBW220" s="3"/>
      <c r="LBX220" s="6"/>
      <c r="LBY220" s="5">
        <v>6</v>
      </c>
      <c r="LBZ220" s="6">
        <f>LBV220*LBY220</f>
        <v>51.347999999999999</v>
      </c>
      <c r="LCA220" s="3"/>
      <c r="LCB220" s="6"/>
      <c r="LCC220" s="35">
        <f>LBX220+LBZ220+LCB220</f>
        <v>51.347999999999999</v>
      </c>
      <c r="LLM220" s="33"/>
      <c r="LLN220" s="3"/>
      <c r="LLO220" s="52" t="s">
        <v>12</v>
      </c>
      <c r="LLP220" s="3" t="s">
        <v>13</v>
      </c>
      <c r="LLQ220" s="6">
        <v>0.38900000000000001</v>
      </c>
      <c r="LLR220" s="6">
        <f>LLR219*LLQ220</f>
        <v>8.5579999999999998</v>
      </c>
      <c r="LLS220" s="3"/>
      <c r="LLT220" s="6"/>
      <c r="LLU220" s="5">
        <v>6</v>
      </c>
      <c r="LLV220" s="6">
        <f>LLR220*LLU220</f>
        <v>51.347999999999999</v>
      </c>
      <c r="LLW220" s="3"/>
      <c r="LLX220" s="6"/>
      <c r="LLY220" s="35">
        <f>LLT220+LLV220+LLX220</f>
        <v>51.347999999999999</v>
      </c>
      <c r="LVI220" s="33"/>
      <c r="LVJ220" s="3"/>
      <c r="LVK220" s="52" t="s">
        <v>12</v>
      </c>
      <c r="LVL220" s="3" t="s">
        <v>13</v>
      </c>
      <c r="LVM220" s="6">
        <v>0.38900000000000001</v>
      </c>
      <c r="LVN220" s="6">
        <f>LVN219*LVM220</f>
        <v>8.5579999999999998</v>
      </c>
      <c r="LVO220" s="3"/>
      <c r="LVP220" s="6"/>
      <c r="LVQ220" s="5">
        <v>6</v>
      </c>
      <c r="LVR220" s="6">
        <f>LVN220*LVQ220</f>
        <v>51.347999999999999</v>
      </c>
      <c r="LVS220" s="3"/>
      <c r="LVT220" s="6"/>
      <c r="LVU220" s="35">
        <f>LVP220+LVR220+LVT220</f>
        <v>51.347999999999999</v>
      </c>
      <c r="MFE220" s="33"/>
      <c r="MFF220" s="3"/>
      <c r="MFG220" s="52" t="s">
        <v>12</v>
      </c>
      <c r="MFH220" s="3" t="s">
        <v>13</v>
      </c>
      <c r="MFI220" s="6">
        <v>0.38900000000000001</v>
      </c>
      <c r="MFJ220" s="6">
        <f>MFJ219*MFI220</f>
        <v>8.5579999999999998</v>
      </c>
      <c r="MFK220" s="3"/>
      <c r="MFL220" s="6"/>
      <c r="MFM220" s="5">
        <v>6</v>
      </c>
      <c r="MFN220" s="6">
        <f>MFJ220*MFM220</f>
        <v>51.347999999999999</v>
      </c>
      <c r="MFO220" s="3"/>
      <c r="MFP220" s="6"/>
      <c r="MFQ220" s="35">
        <f>MFL220+MFN220+MFP220</f>
        <v>51.347999999999999</v>
      </c>
      <c r="MPA220" s="33"/>
      <c r="MPB220" s="3"/>
      <c r="MPC220" s="52" t="s">
        <v>12</v>
      </c>
      <c r="MPD220" s="3" t="s">
        <v>13</v>
      </c>
      <c r="MPE220" s="6">
        <v>0.38900000000000001</v>
      </c>
      <c r="MPF220" s="6">
        <f>MPF219*MPE220</f>
        <v>8.5579999999999998</v>
      </c>
      <c r="MPG220" s="3"/>
      <c r="MPH220" s="6"/>
      <c r="MPI220" s="5">
        <v>6</v>
      </c>
      <c r="MPJ220" s="6">
        <f>MPF220*MPI220</f>
        <v>51.347999999999999</v>
      </c>
      <c r="MPK220" s="3"/>
      <c r="MPL220" s="6"/>
      <c r="MPM220" s="35">
        <f>MPH220+MPJ220+MPL220</f>
        <v>51.347999999999999</v>
      </c>
      <c r="MYW220" s="33"/>
      <c r="MYX220" s="3"/>
      <c r="MYY220" s="52" t="s">
        <v>12</v>
      </c>
      <c r="MYZ220" s="3" t="s">
        <v>13</v>
      </c>
      <c r="MZA220" s="6">
        <v>0.38900000000000001</v>
      </c>
      <c r="MZB220" s="6">
        <f>MZB219*MZA220</f>
        <v>8.5579999999999998</v>
      </c>
      <c r="MZC220" s="3"/>
      <c r="MZD220" s="6"/>
      <c r="MZE220" s="5">
        <v>6</v>
      </c>
      <c r="MZF220" s="6">
        <f>MZB220*MZE220</f>
        <v>51.347999999999999</v>
      </c>
      <c r="MZG220" s="3"/>
      <c r="MZH220" s="6"/>
      <c r="MZI220" s="35">
        <f>MZD220+MZF220+MZH220</f>
        <v>51.347999999999999</v>
      </c>
      <c r="NIS220" s="33"/>
      <c r="NIT220" s="3"/>
      <c r="NIU220" s="52" t="s">
        <v>12</v>
      </c>
      <c r="NIV220" s="3" t="s">
        <v>13</v>
      </c>
      <c r="NIW220" s="6">
        <v>0.38900000000000001</v>
      </c>
      <c r="NIX220" s="6">
        <f>NIX219*NIW220</f>
        <v>8.5579999999999998</v>
      </c>
      <c r="NIY220" s="3"/>
      <c r="NIZ220" s="6"/>
      <c r="NJA220" s="5">
        <v>6</v>
      </c>
      <c r="NJB220" s="6">
        <f>NIX220*NJA220</f>
        <v>51.347999999999999</v>
      </c>
      <c r="NJC220" s="3"/>
      <c r="NJD220" s="6"/>
      <c r="NJE220" s="35">
        <f>NIZ220+NJB220+NJD220</f>
        <v>51.347999999999999</v>
      </c>
      <c r="NSO220" s="33"/>
      <c r="NSP220" s="3"/>
      <c r="NSQ220" s="52" t="s">
        <v>12</v>
      </c>
      <c r="NSR220" s="3" t="s">
        <v>13</v>
      </c>
      <c r="NSS220" s="6">
        <v>0.38900000000000001</v>
      </c>
      <c r="NST220" s="6">
        <f>NST219*NSS220</f>
        <v>8.5579999999999998</v>
      </c>
      <c r="NSU220" s="3"/>
      <c r="NSV220" s="6"/>
      <c r="NSW220" s="5">
        <v>6</v>
      </c>
      <c r="NSX220" s="6">
        <f>NST220*NSW220</f>
        <v>51.347999999999999</v>
      </c>
      <c r="NSY220" s="3"/>
      <c r="NSZ220" s="6"/>
      <c r="NTA220" s="35">
        <f>NSV220+NSX220+NSZ220</f>
        <v>51.347999999999999</v>
      </c>
      <c r="OCK220" s="33"/>
      <c r="OCL220" s="3"/>
      <c r="OCM220" s="52" t="s">
        <v>12</v>
      </c>
      <c r="OCN220" s="3" t="s">
        <v>13</v>
      </c>
      <c r="OCO220" s="6">
        <v>0.38900000000000001</v>
      </c>
      <c r="OCP220" s="6">
        <f>OCP219*OCO220</f>
        <v>8.5579999999999998</v>
      </c>
      <c r="OCQ220" s="3"/>
      <c r="OCR220" s="6"/>
      <c r="OCS220" s="5">
        <v>6</v>
      </c>
      <c r="OCT220" s="6">
        <f>OCP220*OCS220</f>
        <v>51.347999999999999</v>
      </c>
      <c r="OCU220" s="3"/>
      <c r="OCV220" s="6"/>
      <c r="OCW220" s="35">
        <f>OCR220+OCT220+OCV220</f>
        <v>51.347999999999999</v>
      </c>
      <c r="OMG220" s="33"/>
      <c r="OMH220" s="3"/>
      <c r="OMI220" s="52" t="s">
        <v>12</v>
      </c>
      <c r="OMJ220" s="3" t="s">
        <v>13</v>
      </c>
      <c r="OMK220" s="6">
        <v>0.38900000000000001</v>
      </c>
      <c r="OML220" s="6">
        <f>OML219*OMK220</f>
        <v>8.5579999999999998</v>
      </c>
      <c r="OMM220" s="3"/>
      <c r="OMN220" s="6"/>
      <c r="OMO220" s="5">
        <v>6</v>
      </c>
      <c r="OMP220" s="6">
        <f>OML220*OMO220</f>
        <v>51.347999999999999</v>
      </c>
      <c r="OMQ220" s="3"/>
      <c r="OMR220" s="6"/>
      <c r="OMS220" s="35">
        <f>OMN220+OMP220+OMR220</f>
        <v>51.347999999999999</v>
      </c>
      <c r="OWC220" s="33"/>
      <c r="OWD220" s="3"/>
      <c r="OWE220" s="52" t="s">
        <v>12</v>
      </c>
      <c r="OWF220" s="3" t="s">
        <v>13</v>
      </c>
      <c r="OWG220" s="6">
        <v>0.38900000000000001</v>
      </c>
      <c r="OWH220" s="6">
        <f>OWH219*OWG220</f>
        <v>8.5579999999999998</v>
      </c>
      <c r="OWI220" s="3"/>
      <c r="OWJ220" s="6"/>
      <c r="OWK220" s="5">
        <v>6</v>
      </c>
      <c r="OWL220" s="6">
        <f>OWH220*OWK220</f>
        <v>51.347999999999999</v>
      </c>
      <c r="OWM220" s="3"/>
      <c r="OWN220" s="6"/>
      <c r="OWO220" s="35">
        <f>OWJ220+OWL220+OWN220</f>
        <v>51.347999999999999</v>
      </c>
      <c r="PFY220" s="33"/>
      <c r="PFZ220" s="3"/>
      <c r="PGA220" s="52" t="s">
        <v>12</v>
      </c>
      <c r="PGB220" s="3" t="s">
        <v>13</v>
      </c>
      <c r="PGC220" s="6">
        <v>0.38900000000000001</v>
      </c>
      <c r="PGD220" s="6">
        <f>PGD219*PGC220</f>
        <v>8.5579999999999998</v>
      </c>
      <c r="PGE220" s="3"/>
      <c r="PGF220" s="6"/>
      <c r="PGG220" s="5">
        <v>6</v>
      </c>
      <c r="PGH220" s="6">
        <f>PGD220*PGG220</f>
        <v>51.347999999999999</v>
      </c>
      <c r="PGI220" s="3"/>
      <c r="PGJ220" s="6"/>
      <c r="PGK220" s="35">
        <f>PGF220+PGH220+PGJ220</f>
        <v>51.347999999999999</v>
      </c>
      <c r="PPU220" s="33"/>
      <c r="PPV220" s="3"/>
      <c r="PPW220" s="52" t="s">
        <v>12</v>
      </c>
      <c r="PPX220" s="3" t="s">
        <v>13</v>
      </c>
      <c r="PPY220" s="6">
        <v>0.38900000000000001</v>
      </c>
      <c r="PPZ220" s="6">
        <f>PPZ219*PPY220</f>
        <v>8.5579999999999998</v>
      </c>
      <c r="PQA220" s="3"/>
      <c r="PQB220" s="6"/>
      <c r="PQC220" s="5">
        <v>6</v>
      </c>
      <c r="PQD220" s="6">
        <f>PPZ220*PQC220</f>
        <v>51.347999999999999</v>
      </c>
      <c r="PQE220" s="3"/>
      <c r="PQF220" s="6"/>
      <c r="PQG220" s="35">
        <f>PQB220+PQD220+PQF220</f>
        <v>51.347999999999999</v>
      </c>
      <c r="PZQ220" s="33"/>
      <c r="PZR220" s="3"/>
      <c r="PZS220" s="52" t="s">
        <v>12</v>
      </c>
      <c r="PZT220" s="3" t="s">
        <v>13</v>
      </c>
      <c r="PZU220" s="6">
        <v>0.38900000000000001</v>
      </c>
      <c r="PZV220" s="6">
        <f>PZV219*PZU220</f>
        <v>8.5579999999999998</v>
      </c>
      <c r="PZW220" s="3"/>
      <c r="PZX220" s="6"/>
      <c r="PZY220" s="5">
        <v>6</v>
      </c>
      <c r="PZZ220" s="6">
        <f>PZV220*PZY220</f>
        <v>51.347999999999999</v>
      </c>
      <c r="QAA220" s="3"/>
      <c r="QAB220" s="6"/>
      <c r="QAC220" s="35">
        <f>PZX220+PZZ220+QAB220</f>
        <v>51.347999999999999</v>
      </c>
      <c r="QJM220" s="33"/>
      <c r="QJN220" s="3"/>
      <c r="QJO220" s="52" t="s">
        <v>12</v>
      </c>
      <c r="QJP220" s="3" t="s">
        <v>13</v>
      </c>
      <c r="QJQ220" s="6">
        <v>0.38900000000000001</v>
      </c>
      <c r="QJR220" s="6">
        <f>QJR219*QJQ220</f>
        <v>8.5579999999999998</v>
      </c>
      <c r="QJS220" s="3"/>
      <c r="QJT220" s="6"/>
      <c r="QJU220" s="5">
        <v>6</v>
      </c>
      <c r="QJV220" s="6">
        <f>QJR220*QJU220</f>
        <v>51.347999999999999</v>
      </c>
      <c r="QJW220" s="3"/>
      <c r="QJX220" s="6"/>
      <c r="QJY220" s="35">
        <f>QJT220+QJV220+QJX220</f>
        <v>51.347999999999999</v>
      </c>
      <c r="QTI220" s="33"/>
      <c r="QTJ220" s="3"/>
      <c r="QTK220" s="52" t="s">
        <v>12</v>
      </c>
      <c r="QTL220" s="3" t="s">
        <v>13</v>
      </c>
      <c r="QTM220" s="6">
        <v>0.38900000000000001</v>
      </c>
      <c r="QTN220" s="6">
        <f>QTN219*QTM220</f>
        <v>8.5579999999999998</v>
      </c>
      <c r="QTO220" s="3"/>
      <c r="QTP220" s="6"/>
      <c r="QTQ220" s="5">
        <v>6</v>
      </c>
      <c r="QTR220" s="6">
        <f>QTN220*QTQ220</f>
        <v>51.347999999999999</v>
      </c>
      <c r="QTS220" s="3"/>
      <c r="QTT220" s="6"/>
      <c r="QTU220" s="35">
        <f>QTP220+QTR220+QTT220</f>
        <v>51.347999999999999</v>
      </c>
      <c r="RDE220" s="33"/>
      <c r="RDF220" s="3"/>
      <c r="RDG220" s="52" t="s">
        <v>12</v>
      </c>
      <c r="RDH220" s="3" t="s">
        <v>13</v>
      </c>
      <c r="RDI220" s="6">
        <v>0.38900000000000001</v>
      </c>
      <c r="RDJ220" s="6">
        <f>RDJ219*RDI220</f>
        <v>8.5579999999999998</v>
      </c>
      <c r="RDK220" s="3"/>
      <c r="RDL220" s="6"/>
      <c r="RDM220" s="5">
        <v>6</v>
      </c>
      <c r="RDN220" s="6">
        <f>RDJ220*RDM220</f>
        <v>51.347999999999999</v>
      </c>
      <c r="RDO220" s="3"/>
      <c r="RDP220" s="6"/>
      <c r="RDQ220" s="35">
        <f>RDL220+RDN220+RDP220</f>
        <v>51.347999999999999</v>
      </c>
      <c r="RNA220" s="33"/>
      <c r="RNB220" s="3"/>
      <c r="RNC220" s="52" t="s">
        <v>12</v>
      </c>
      <c r="RND220" s="3" t="s">
        <v>13</v>
      </c>
      <c r="RNE220" s="6">
        <v>0.38900000000000001</v>
      </c>
      <c r="RNF220" s="6">
        <f>RNF219*RNE220</f>
        <v>8.5579999999999998</v>
      </c>
      <c r="RNG220" s="3"/>
      <c r="RNH220" s="6"/>
      <c r="RNI220" s="5">
        <v>6</v>
      </c>
      <c r="RNJ220" s="6">
        <f>RNF220*RNI220</f>
        <v>51.347999999999999</v>
      </c>
      <c r="RNK220" s="3"/>
      <c r="RNL220" s="6"/>
      <c r="RNM220" s="35">
        <f>RNH220+RNJ220+RNL220</f>
        <v>51.347999999999999</v>
      </c>
      <c r="RWW220" s="33"/>
      <c r="RWX220" s="3"/>
      <c r="RWY220" s="52" t="s">
        <v>12</v>
      </c>
      <c r="RWZ220" s="3" t="s">
        <v>13</v>
      </c>
      <c r="RXA220" s="6">
        <v>0.38900000000000001</v>
      </c>
      <c r="RXB220" s="6">
        <f>RXB219*RXA220</f>
        <v>8.5579999999999998</v>
      </c>
      <c r="RXC220" s="3"/>
      <c r="RXD220" s="6"/>
      <c r="RXE220" s="5">
        <v>6</v>
      </c>
      <c r="RXF220" s="6">
        <f>RXB220*RXE220</f>
        <v>51.347999999999999</v>
      </c>
      <c r="RXG220" s="3"/>
      <c r="RXH220" s="6"/>
      <c r="RXI220" s="35">
        <f>RXD220+RXF220+RXH220</f>
        <v>51.347999999999999</v>
      </c>
      <c r="SGS220" s="33"/>
      <c r="SGT220" s="3"/>
      <c r="SGU220" s="52" t="s">
        <v>12</v>
      </c>
      <c r="SGV220" s="3" t="s">
        <v>13</v>
      </c>
      <c r="SGW220" s="6">
        <v>0.38900000000000001</v>
      </c>
      <c r="SGX220" s="6">
        <f>SGX219*SGW220</f>
        <v>8.5579999999999998</v>
      </c>
      <c r="SGY220" s="3"/>
      <c r="SGZ220" s="6"/>
      <c r="SHA220" s="5">
        <v>6</v>
      </c>
      <c r="SHB220" s="6">
        <f>SGX220*SHA220</f>
        <v>51.347999999999999</v>
      </c>
      <c r="SHC220" s="3"/>
      <c r="SHD220" s="6"/>
      <c r="SHE220" s="35">
        <f>SGZ220+SHB220+SHD220</f>
        <v>51.347999999999999</v>
      </c>
      <c r="SQO220" s="33"/>
      <c r="SQP220" s="3"/>
      <c r="SQQ220" s="52" t="s">
        <v>12</v>
      </c>
      <c r="SQR220" s="3" t="s">
        <v>13</v>
      </c>
      <c r="SQS220" s="6">
        <v>0.38900000000000001</v>
      </c>
      <c r="SQT220" s="6">
        <f>SQT219*SQS220</f>
        <v>8.5579999999999998</v>
      </c>
      <c r="SQU220" s="3"/>
      <c r="SQV220" s="6"/>
      <c r="SQW220" s="5">
        <v>6</v>
      </c>
      <c r="SQX220" s="6">
        <f>SQT220*SQW220</f>
        <v>51.347999999999999</v>
      </c>
      <c r="SQY220" s="3"/>
      <c r="SQZ220" s="6"/>
      <c r="SRA220" s="35">
        <f>SQV220+SQX220+SQZ220</f>
        <v>51.347999999999999</v>
      </c>
      <c r="TAK220" s="33"/>
      <c r="TAL220" s="3"/>
      <c r="TAM220" s="52" t="s">
        <v>12</v>
      </c>
      <c r="TAN220" s="3" t="s">
        <v>13</v>
      </c>
      <c r="TAO220" s="6">
        <v>0.38900000000000001</v>
      </c>
      <c r="TAP220" s="6">
        <f>TAP219*TAO220</f>
        <v>8.5579999999999998</v>
      </c>
      <c r="TAQ220" s="3"/>
      <c r="TAR220" s="6"/>
      <c r="TAS220" s="5">
        <v>6</v>
      </c>
      <c r="TAT220" s="6">
        <f>TAP220*TAS220</f>
        <v>51.347999999999999</v>
      </c>
      <c r="TAU220" s="3"/>
      <c r="TAV220" s="6"/>
      <c r="TAW220" s="35">
        <f>TAR220+TAT220+TAV220</f>
        <v>51.347999999999999</v>
      </c>
      <c r="TKG220" s="33"/>
      <c r="TKH220" s="3"/>
      <c r="TKI220" s="52" t="s">
        <v>12</v>
      </c>
      <c r="TKJ220" s="3" t="s">
        <v>13</v>
      </c>
      <c r="TKK220" s="6">
        <v>0.38900000000000001</v>
      </c>
      <c r="TKL220" s="6">
        <f>TKL219*TKK220</f>
        <v>8.5579999999999998</v>
      </c>
      <c r="TKM220" s="3"/>
      <c r="TKN220" s="6"/>
      <c r="TKO220" s="5">
        <v>6</v>
      </c>
      <c r="TKP220" s="6">
        <f>TKL220*TKO220</f>
        <v>51.347999999999999</v>
      </c>
      <c r="TKQ220" s="3"/>
      <c r="TKR220" s="6"/>
      <c r="TKS220" s="35">
        <f>TKN220+TKP220+TKR220</f>
        <v>51.347999999999999</v>
      </c>
      <c r="TUC220" s="33"/>
      <c r="TUD220" s="3"/>
      <c r="TUE220" s="52" t="s">
        <v>12</v>
      </c>
      <c r="TUF220" s="3" t="s">
        <v>13</v>
      </c>
      <c r="TUG220" s="6">
        <v>0.38900000000000001</v>
      </c>
      <c r="TUH220" s="6">
        <f>TUH219*TUG220</f>
        <v>8.5579999999999998</v>
      </c>
      <c r="TUI220" s="3"/>
      <c r="TUJ220" s="6"/>
      <c r="TUK220" s="5">
        <v>6</v>
      </c>
      <c r="TUL220" s="6">
        <f>TUH220*TUK220</f>
        <v>51.347999999999999</v>
      </c>
      <c r="TUM220" s="3"/>
      <c r="TUN220" s="6"/>
      <c r="TUO220" s="35">
        <f>TUJ220+TUL220+TUN220</f>
        <v>51.347999999999999</v>
      </c>
      <c r="UDY220" s="33"/>
      <c r="UDZ220" s="3"/>
      <c r="UEA220" s="52" t="s">
        <v>12</v>
      </c>
      <c r="UEB220" s="3" t="s">
        <v>13</v>
      </c>
      <c r="UEC220" s="6">
        <v>0.38900000000000001</v>
      </c>
      <c r="UED220" s="6">
        <f>UED219*UEC220</f>
        <v>8.5579999999999998</v>
      </c>
      <c r="UEE220" s="3"/>
      <c r="UEF220" s="6"/>
      <c r="UEG220" s="5">
        <v>6</v>
      </c>
      <c r="UEH220" s="6">
        <f>UED220*UEG220</f>
        <v>51.347999999999999</v>
      </c>
      <c r="UEI220" s="3"/>
      <c r="UEJ220" s="6"/>
      <c r="UEK220" s="35">
        <f>UEF220+UEH220+UEJ220</f>
        <v>51.347999999999999</v>
      </c>
      <c r="UNU220" s="33"/>
      <c r="UNV220" s="3"/>
      <c r="UNW220" s="52" t="s">
        <v>12</v>
      </c>
      <c r="UNX220" s="3" t="s">
        <v>13</v>
      </c>
      <c r="UNY220" s="6">
        <v>0.38900000000000001</v>
      </c>
      <c r="UNZ220" s="6">
        <f>UNZ219*UNY220</f>
        <v>8.5579999999999998</v>
      </c>
      <c r="UOA220" s="3"/>
      <c r="UOB220" s="6"/>
      <c r="UOC220" s="5">
        <v>6</v>
      </c>
      <c r="UOD220" s="6">
        <f>UNZ220*UOC220</f>
        <v>51.347999999999999</v>
      </c>
      <c r="UOE220" s="3"/>
      <c r="UOF220" s="6"/>
      <c r="UOG220" s="35">
        <f>UOB220+UOD220+UOF220</f>
        <v>51.347999999999999</v>
      </c>
      <c r="UXQ220" s="33"/>
      <c r="UXR220" s="3"/>
      <c r="UXS220" s="52" t="s">
        <v>12</v>
      </c>
      <c r="UXT220" s="3" t="s">
        <v>13</v>
      </c>
      <c r="UXU220" s="6">
        <v>0.38900000000000001</v>
      </c>
      <c r="UXV220" s="6">
        <f>UXV219*UXU220</f>
        <v>8.5579999999999998</v>
      </c>
      <c r="UXW220" s="3"/>
      <c r="UXX220" s="6"/>
      <c r="UXY220" s="5">
        <v>6</v>
      </c>
      <c r="UXZ220" s="6">
        <f>UXV220*UXY220</f>
        <v>51.347999999999999</v>
      </c>
      <c r="UYA220" s="3"/>
      <c r="UYB220" s="6"/>
      <c r="UYC220" s="35">
        <f>UXX220+UXZ220+UYB220</f>
        <v>51.347999999999999</v>
      </c>
      <c r="VHM220" s="33"/>
      <c r="VHN220" s="3"/>
      <c r="VHO220" s="52" t="s">
        <v>12</v>
      </c>
      <c r="VHP220" s="3" t="s">
        <v>13</v>
      </c>
      <c r="VHQ220" s="6">
        <v>0.38900000000000001</v>
      </c>
      <c r="VHR220" s="6">
        <f>VHR219*VHQ220</f>
        <v>8.5579999999999998</v>
      </c>
      <c r="VHS220" s="3"/>
      <c r="VHT220" s="6"/>
      <c r="VHU220" s="5">
        <v>6</v>
      </c>
      <c r="VHV220" s="6">
        <f>VHR220*VHU220</f>
        <v>51.347999999999999</v>
      </c>
      <c r="VHW220" s="3"/>
      <c r="VHX220" s="6"/>
      <c r="VHY220" s="35">
        <f>VHT220+VHV220+VHX220</f>
        <v>51.347999999999999</v>
      </c>
      <c r="VRI220" s="33"/>
      <c r="VRJ220" s="3"/>
      <c r="VRK220" s="52" t="s">
        <v>12</v>
      </c>
      <c r="VRL220" s="3" t="s">
        <v>13</v>
      </c>
      <c r="VRM220" s="6">
        <v>0.38900000000000001</v>
      </c>
      <c r="VRN220" s="6">
        <f>VRN219*VRM220</f>
        <v>8.5579999999999998</v>
      </c>
      <c r="VRO220" s="3"/>
      <c r="VRP220" s="6"/>
      <c r="VRQ220" s="5">
        <v>6</v>
      </c>
      <c r="VRR220" s="6">
        <f>VRN220*VRQ220</f>
        <v>51.347999999999999</v>
      </c>
      <c r="VRS220" s="3"/>
      <c r="VRT220" s="6"/>
      <c r="VRU220" s="35">
        <f>VRP220+VRR220+VRT220</f>
        <v>51.347999999999999</v>
      </c>
      <c r="WBE220" s="33"/>
      <c r="WBF220" s="3"/>
      <c r="WBG220" s="52" t="s">
        <v>12</v>
      </c>
      <c r="WBH220" s="3" t="s">
        <v>13</v>
      </c>
      <c r="WBI220" s="6">
        <v>0.38900000000000001</v>
      </c>
      <c r="WBJ220" s="6">
        <f>WBJ219*WBI220</f>
        <v>8.5579999999999998</v>
      </c>
      <c r="WBK220" s="3"/>
      <c r="WBL220" s="6"/>
      <c r="WBM220" s="5">
        <v>6</v>
      </c>
      <c r="WBN220" s="6">
        <f>WBJ220*WBM220</f>
        <v>51.347999999999999</v>
      </c>
      <c r="WBO220" s="3"/>
      <c r="WBP220" s="6"/>
      <c r="WBQ220" s="35">
        <f>WBL220+WBN220+WBP220</f>
        <v>51.347999999999999</v>
      </c>
      <c r="WLA220" s="33"/>
      <c r="WLB220" s="3"/>
      <c r="WLC220" s="52" t="s">
        <v>12</v>
      </c>
      <c r="WLD220" s="3" t="s">
        <v>13</v>
      </c>
      <c r="WLE220" s="6">
        <v>0.38900000000000001</v>
      </c>
      <c r="WLF220" s="6">
        <f>WLF219*WLE220</f>
        <v>8.5579999999999998</v>
      </c>
      <c r="WLG220" s="3"/>
      <c r="WLH220" s="6"/>
      <c r="WLI220" s="5">
        <v>6</v>
      </c>
      <c r="WLJ220" s="6">
        <f>WLF220*WLI220</f>
        <v>51.347999999999999</v>
      </c>
      <c r="WLK220" s="3"/>
      <c r="WLL220" s="6"/>
      <c r="WLM220" s="35">
        <f>WLH220+WLJ220+WLL220</f>
        <v>51.347999999999999</v>
      </c>
      <c r="WUW220" s="33"/>
      <c r="WUX220" s="3"/>
      <c r="WUY220" s="52" t="s">
        <v>12</v>
      </c>
      <c r="WUZ220" s="3" t="s">
        <v>13</v>
      </c>
      <c r="WVA220" s="6">
        <v>0.38900000000000001</v>
      </c>
      <c r="WVB220" s="6">
        <f>WVB219*WVA220</f>
        <v>8.5579999999999998</v>
      </c>
      <c r="WVC220" s="3"/>
      <c r="WVD220" s="6"/>
      <c r="WVE220" s="5">
        <v>6</v>
      </c>
      <c r="WVF220" s="6">
        <f>WVB220*WVE220</f>
        <v>51.347999999999999</v>
      </c>
      <c r="WVG220" s="3"/>
      <c r="WVH220" s="6"/>
      <c r="WVI220" s="35">
        <f>WVD220+WVF220+WVH220</f>
        <v>51.347999999999999</v>
      </c>
    </row>
    <row r="221" spans="1:16129" x14ac:dyDescent="0.25">
      <c r="A221" s="33"/>
      <c r="B221" s="62" t="s">
        <v>16</v>
      </c>
      <c r="C221" s="40" t="s">
        <v>17</v>
      </c>
      <c r="D221" s="70">
        <v>0.151</v>
      </c>
      <c r="E221" s="70"/>
      <c r="F221" s="76"/>
      <c r="G221" s="76"/>
      <c r="H221" s="76"/>
      <c r="I221" s="76"/>
      <c r="J221" s="76"/>
      <c r="K221" s="68"/>
      <c r="L221" s="11" t="s">
        <v>96</v>
      </c>
      <c r="IK221" s="33"/>
      <c r="IL221" s="3"/>
      <c r="IM221" s="62" t="s">
        <v>16</v>
      </c>
      <c r="IN221" s="40" t="s">
        <v>17</v>
      </c>
      <c r="IO221" s="41">
        <v>0.151</v>
      </c>
      <c r="IP221" s="6">
        <f>IP219*IO221</f>
        <v>3.3220000000000001</v>
      </c>
      <c r="IQ221" s="42"/>
      <c r="IR221" s="42"/>
      <c r="IS221" s="42"/>
      <c r="IT221" s="43"/>
      <c r="IU221" s="44">
        <v>3.2</v>
      </c>
      <c r="IV221" s="44">
        <f>IP221*IU221</f>
        <v>10.630400000000002</v>
      </c>
      <c r="IW221" s="35">
        <f>IR221+IT221+IV221</f>
        <v>10.630400000000002</v>
      </c>
      <c r="SG221" s="33"/>
      <c r="SH221" s="3"/>
      <c r="SI221" s="62" t="s">
        <v>16</v>
      </c>
      <c r="SJ221" s="40" t="s">
        <v>17</v>
      </c>
      <c r="SK221" s="41">
        <v>0.151</v>
      </c>
      <c r="SL221" s="6">
        <f>SL219*SK221</f>
        <v>3.3220000000000001</v>
      </c>
      <c r="SM221" s="42"/>
      <c r="SN221" s="42"/>
      <c r="SO221" s="42"/>
      <c r="SP221" s="43"/>
      <c r="SQ221" s="44">
        <v>3.2</v>
      </c>
      <c r="SR221" s="44">
        <f>SL221*SQ221</f>
        <v>10.630400000000002</v>
      </c>
      <c r="SS221" s="35">
        <f>SN221+SP221+SR221</f>
        <v>10.630400000000002</v>
      </c>
      <c r="ACC221" s="33"/>
      <c r="ACD221" s="3"/>
      <c r="ACE221" s="62" t="s">
        <v>16</v>
      </c>
      <c r="ACF221" s="40" t="s">
        <v>17</v>
      </c>
      <c r="ACG221" s="41">
        <v>0.151</v>
      </c>
      <c r="ACH221" s="6">
        <f>ACH219*ACG221</f>
        <v>3.3220000000000001</v>
      </c>
      <c r="ACI221" s="42"/>
      <c r="ACJ221" s="42"/>
      <c r="ACK221" s="42"/>
      <c r="ACL221" s="43"/>
      <c r="ACM221" s="44">
        <v>3.2</v>
      </c>
      <c r="ACN221" s="44">
        <f>ACH221*ACM221</f>
        <v>10.630400000000002</v>
      </c>
      <c r="ACO221" s="35">
        <f>ACJ221+ACL221+ACN221</f>
        <v>10.630400000000002</v>
      </c>
      <c r="ALY221" s="33"/>
      <c r="ALZ221" s="3"/>
      <c r="AMA221" s="62" t="s">
        <v>16</v>
      </c>
      <c r="AMB221" s="40" t="s">
        <v>17</v>
      </c>
      <c r="AMC221" s="41">
        <v>0.151</v>
      </c>
      <c r="AMD221" s="6">
        <f>AMD219*AMC221</f>
        <v>3.3220000000000001</v>
      </c>
      <c r="AME221" s="42"/>
      <c r="AMF221" s="42"/>
      <c r="AMG221" s="42"/>
      <c r="AMH221" s="43"/>
      <c r="AMI221" s="44">
        <v>3.2</v>
      </c>
      <c r="AMJ221" s="44">
        <f>AMD221*AMI221</f>
        <v>10.630400000000002</v>
      </c>
      <c r="AMK221" s="35">
        <f>AMF221+AMH221+AMJ221</f>
        <v>10.630400000000002</v>
      </c>
      <c r="AVU221" s="33"/>
      <c r="AVV221" s="3"/>
      <c r="AVW221" s="62" t="s">
        <v>16</v>
      </c>
      <c r="AVX221" s="40" t="s">
        <v>17</v>
      </c>
      <c r="AVY221" s="41">
        <v>0.151</v>
      </c>
      <c r="AVZ221" s="6">
        <f>AVZ219*AVY221</f>
        <v>3.3220000000000001</v>
      </c>
      <c r="AWA221" s="42"/>
      <c r="AWB221" s="42"/>
      <c r="AWC221" s="42"/>
      <c r="AWD221" s="43"/>
      <c r="AWE221" s="44">
        <v>3.2</v>
      </c>
      <c r="AWF221" s="44">
        <f>AVZ221*AWE221</f>
        <v>10.630400000000002</v>
      </c>
      <c r="AWG221" s="35">
        <f>AWB221+AWD221+AWF221</f>
        <v>10.630400000000002</v>
      </c>
      <c r="BFQ221" s="33"/>
      <c r="BFR221" s="3"/>
      <c r="BFS221" s="62" t="s">
        <v>16</v>
      </c>
      <c r="BFT221" s="40" t="s">
        <v>17</v>
      </c>
      <c r="BFU221" s="41">
        <v>0.151</v>
      </c>
      <c r="BFV221" s="6">
        <f>BFV219*BFU221</f>
        <v>3.3220000000000001</v>
      </c>
      <c r="BFW221" s="42"/>
      <c r="BFX221" s="42"/>
      <c r="BFY221" s="42"/>
      <c r="BFZ221" s="43"/>
      <c r="BGA221" s="44">
        <v>3.2</v>
      </c>
      <c r="BGB221" s="44">
        <f>BFV221*BGA221</f>
        <v>10.630400000000002</v>
      </c>
      <c r="BGC221" s="35">
        <f>BFX221+BFZ221+BGB221</f>
        <v>10.630400000000002</v>
      </c>
      <c r="BPM221" s="33"/>
      <c r="BPN221" s="3"/>
      <c r="BPO221" s="62" t="s">
        <v>16</v>
      </c>
      <c r="BPP221" s="40" t="s">
        <v>17</v>
      </c>
      <c r="BPQ221" s="41">
        <v>0.151</v>
      </c>
      <c r="BPR221" s="6">
        <f>BPR219*BPQ221</f>
        <v>3.3220000000000001</v>
      </c>
      <c r="BPS221" s="42"/>
      <c r="BPT221" s="42"/>
      <c r="BPU221" s="42"/>
      <c r="BPV221" s="43"/>
      <c r="BPW221" s="44">
        <v>3.2</v>
      </c>
      <c r="BPX221" s="44">
        <f>BPR221*BPW221</f>
        <v>10.630400000000002</v>
      </c>
      <c r="BPY221" s="35">
        <f>BPT221+BPV221+BPX221</f>
        <v>10.630400000000002</v>
      </c>
      <c r="BZI221" s="33"/>
      <c r="BZJ221" s="3"/>
      <c r="BZK221" s="62" t="s">
        <v>16</v>
      </c>
      <c r="BZL221" s="40" t="s">
        <v>17</v>
      </c>
      <c r="BZM221" s="41">
        <v>0.151</v>
      </c>
      <c r="BZN221" s="6">
        <f>BZN219*BZM221</f>
        <v>3.3220000000000001</v>
      </c>
      <c r="BZO221" s="42"/>
      <c r="BZP221" s="42"/>
      <c r="BZQ221" s="42"/>
      <c r="BZR221" s="43"/>
      <c r="BZS221" s="44">
        <v>3.2</v>
      </c>
      <c r="BZT221" s="44">
        <f>BZN221*BZS221</f>
        <v>10.630400000000002</v>
      </c>
      <c r="BZU221" s="35">
        <f>BZP221+BZR221+BZT221</f>
        <v>10.630400000000002</v>
      </c>
      <c r="CJE221" s="33"/>
      <c r="CJF221" s="3"/>
      <c r="CJG221" s="62" t="s">
        <v>16</v>
      </c>
      <c r="CJH221" s="40" t="s">
        <v>17</v>
      </c>
      <c r="CJI221" s="41">
        <v>0.151</v>
      </c>
      <c r="CJJ221" s="6">
        <f>CJJ219*CJI221</f>
        <v>3.3220000000000001</v>
      </c>
      <c r="CJK221" s="42"/>
      <c r="CJL221" s="42"/>
      <c r="CJM221" s="42"/>
      <c r="CJN221" s="43"/>
      <c r="CJO221" s="44">
        <v>3.2</v>
      </c>
      <c r="CJP221" s="44">
        <f>CJJ221*CJO221</f>
        <v>10.630400000000002</v>
      </c>
      <c r="CJQ221" s="35">
        <f>CJL221+CJN221+CJP221</f>
        <v>10.630400000000002</v>
      </c>
      <c r="CTA221" s="33"/>
      <c r="CTB221" s="3"/>
      <c r="CTC221" s="62" t="s">
        <v>16</v>
      </c>
      <c r="CTD221" s="40" t="s">
        <v>17</v>
      </c>
      <c r="CTE221" s="41">
        <v>0.151</v>
      </c>
      <c r="CTF221" s="6">
        <f>CTF219*CTE221</f>
        <v>3.3220000000000001</v>
      </c>
      <c r="CTG221" s="42"/>
      <c r="CTH221" s="42"/>
      <c r="CTI221" s="42"/>
      <c r="CTJ221" s="43"/>
      <c r="CTK221" s="44">
        <v>3.2</v>
      </c>
      <c r="CTL221" s="44">
        <f>CTF221*CTK221</f>
        <v>10.630400000000002</v>
      </c>
      <c r="CTM221" s="35">
        <f>CTH221+CTJ221+CTL221</f>
        <v>10.630400000000002</v>
      </c>
      <c r="DCW221" s="33"/>
      <c r="DCX221" s="3"/>
      <c r="DCY221" s="62" t="s">
        <v>16</v>
      </c>
      <c r="DCZ221" s="40" t="s">
        <v>17</v>
      </c>
      <c r="DDA221" s="41">
        <v>0.151</v>
      </c>
      <c r="DDB221" s="6">
        <f>DDB219*DDA221</f>
        <v>3.3220000000000001</v>
      </c>
      <c r="DDC221" s="42"/>
      <c r="DDD221" s="42"/>
      <c r="DDE221" s="42"/>
      <c r="DDF221" s="43"/>
      <c r="DDG221" s="44">
        <v>3.2</v>
      </c>
      <c r="DDH221" s="44">
        <f>DDB221*DDG221</f>
        <v>10.630400000000002</v>
      </c>
      <c r="DDI221" s="35">
        <f>DDD221+DDF221+DDH221</f>
        <v>10.630400000000002</v>
      </c>
      <c r="DMS221" s="33"/>
      <c r="DMT221" s="3"/>
      <c r="DMU221" s="62" t="s">
        <v>16</v>
      </c>
      <c r="DMV221" s="40" t="s">
        <v>17</v>
      </c>
      <c r="DMW221" s="41">
        <v>0.151</v>
      </c>
      <c r="DMX221" s="6">
        <f>DMX219*DMW221</f>
        <v>3.3220000000000001</v>
      </c>
      <c r="DMY221" s="42"/>
      <c r="DMZ221" s="42"/>
      <c r="DNA221" s="42"/>
      <c r="DNB221" s="43"/>
      <c r="DNC221" s="44">
        <v>3.2</v>
      </c>
      <c r="DND221" s="44">
        <f>DMX221*DNC221</f>
        <v>10.630400000000002</v>
      </c>
      <c r="DNE221" s="35">
        <f>DMZ221+DNB221+DND221</f>
        <v>10.630400000000002</v>
      </c>
      <c r="DWO221" s="33"/>
      <c r="DWP221" s="3"/>
      <c r="DWQ221" s="62" t="s">
        <v>16</v>
      </c>
      <c r="DWR221" s="40" t="s">
        <v>17</v>
      </c>
      <c r="DWS221" s="41">
        <v>0.151</v>
      </c>
      <c r="DWT221" s="6">
        <f>DWT219*DWS221</f>
        <v>3.3220000000000001</v>
      </c>
      <c r="DWU221" s="42"/>
      <c r="DWV221" s="42"/>
      <c r="DWW221" s="42"/>
      <c r="DWX221" s="43"/>
      <c r="DWY221" s="44">
        <v>3.2</v>
      </c>
      <c r="DWZ221" s="44">
        <f>DWT221*DWY221</f>
        <v>10.630400000000002</v>
      </c>
      <c r="DXA221" s="35">
        <f>DWV221+DWX221+DWZ221</f>
        <v>10.630400000000002</v>
      </c>
      <c r="EGK221" s="33"/>
      <c r="EGL221" s="3"/>
      <c r="EGM221" s="62" t="s">
        <v>16</v>
      </c>
      <c r="EGN221" s="40" t="s">
        <v>17</v>
      </c>
      <c r="EGO221" s="41">
        <v>0.151</v>
      </c>
      <c r="EGP221" s="6">
        <f>EGP219*EGO221</f>
        <v>3.3220000000000001</v>
      </c>
      <c r="EGQ221" s="42"/>
      <c r="EGR221" s="42"/>
      <c r="EGS221" s="42"/>
      <c r="EGT221" s="43"/>
      <c r="EGU221" s="44">
        <v>3.2</v>
      </c>
      <c r="EGV221" s="44">
        <f>EGP221*EGU221</f>
        <v>10.630400000000002</v>
      </c>
      <c r="EGW221" s="35">
        <f>EGR221+EGT221+EGV221</f>
        <v>10.630400000000002</v>
      </c>
      <c r="EQG221" s="33"/>
      <c r="EQH221" s="3"/>
      <c r="EQI221" s="62" t="s">
        <v>16</v>
      </c>
      <c r="EQJ221" s="40" t="s">
        <v>17</v>
      </c>
      <c r="EQK221" s="41">
        <v>0.151</v>
      </c>
      <c r="EQL221" s="6">
        <f>EQL219*EQK221</f>
        <v>3.3220000000000001</v>
      </c>
      <c r="EQM221" s="42"/>
      <c r="EQN221" s="42"/>
      <c r="EQO221" s="42"/>
      <c r="EQP221" s="43"/>
      <c r="EQQ221" s="44">
        <v>3.2</v>
      </c>
      <c r="EQR221" s="44">
        <f>EQL221*EQQ221</f>
        <v>10.630400000000002</v>
      </c>
      <c r="EQS221" s="35">
        <f>EQN221+EQP221+EQR221</f>
        <v>10.630400000000002</v>
      </c>
      <c r="FAC221" s="33"/>
      <c r="FAD221" s="3"/>
      <c r="FAE221" s="62" t="s">
        <v>16</v>
      </c>
      <c r="FAF221" s="40" t="s">
        <v>17</v>
      </c>
      <c r="FAG221" s="41">
        <v>0.151</v>
      </c>
      <c r="FAH221" s="6">
        <f>FAH219*FAG221</f>
        <v>3.3220000000000001</v>
      </c>
      <c r="FAI221" s="42"/>
      <c r="FAJ221" s="42"/>
      <c r="FAK221" s="42"/>
      <c r="FAL221" s="43"/>
      <c r="FAM221" s="44">
        <v>3.2</v>
      </c>
      <c r="FAN221" s="44">
        <f>FAH221*FAM221</f>
        <v>10.630400000000002</v>
      </c>
      <c r="FAO221" s="35">
        <f>FAJ221+FAL221+FAN221</f>
        <v>10.630400000000002</v>
      </c>
      <c r="FJY221" s="33"/>
      <c r="FJZ221" s="3"/>
      <c r="FKA221" s="62" t="s">
        <v>16</v>
      </c>
      <c r="FKB221" s="40" t="s">
        <v>17</v>
      </c>
      <c r="FKC221" s="41">
        <v>0.151</v>
      </c>
      <c r="FKD221" s="6">
        <f>FKD219*FKC221</f>
        <v>3.3220000000000001</v>
      </c>
      <c r="FKE221" s="42"/>
      <c r="FKF221" s="42"/>
      <c r="FKG221" s="42"/>
      <c r="FKH221" s="43"/>
      <c r="FKI221" s="44">
        <v>3.2</v>
      </c>
      <c r="FKJ221" s="44">
        <f>FKD221*FKI221</f>
        <v>10.630400000000002</v>
      </c>
      <c r="FKK221" s="35">
        <f>FKF221+FKH221+FKJ221</f>
        <v>10.630400000000002</v>
      </c>
      <c r="FTU221" s="33"/>
      <c r="FTV221" s="3"/>
      <c r="FTW221" s="62" t="s">
        <v>16</v>
      </c>
      <c r="FTX221" s="40" t="s">
        <v>17</v>
      </c>
      <c r="FTY221" s="41">
        <v>0.151</v>
      </c>
      <c r="FTZ221" s="6">
        <f>FTZ219*FTY221</f>
        <v>3.3220000000000001</v>
      </c>
      <c r="FUA221" s="42"/>
      <c r="FUB221" s="42"/>
      <c r="FUC221" s="42"/>
      <c r="FUD221" s="43"/>
      <c r="FUE221" s="44">
        <v>3.2</v>
      </c>
      <c r="FUF221" s="44">
        <f>FTZ221*FUE221</f>
        <v>10.630400000000002</v>
      </c>
      <c r="FUG221" s="35">
        <f>FUB221+FUD221+FUF221</f>
        <v>10.630400000000002</v>
      </c>
      <c r="GDQ221" s="33"/>
      <c r="GDR221" s="3"/>
      <c r="GDS221" s="62" t="s">
        <v>16</v>
      </c>
      <c r="GDT221" s="40" t="s">
        <v>17</v>
      </c>
      <c r="GDU221" s="41">
        <v>0.151</v>
      </c>
      <c r="GDV221" s="6">
        <f>GDV219*GDU221</f>
        <v>3.3220000000000001</v>
      </c>
      <c r="GDW221" s="42"/>
      <c r="GDX221" s="42"/>
      <c r="GDY221" s="42"/>
      <c r="GDZ221" s="43"/>
      <c r="GEA221" s="44">
        <v>3.2</v>
      </c>
      <c r="GEB221" s="44">
        <f>GDV221*GEA221</f>
        <v>10.630400000000002</v>
      </c>
      <c r="GEC221" s="35">
        <f>GDX221+GDZ221+GEB221</f>
        <v>10.630400000000002</v>
      </c>
      <c r="GNM221" s="33"/>
      <c r="GNN221" s="3"/>
      <c r="GNO221" s="62" t="s">
        <v>16</v>
      </c>
      <c r="GNP221" s="40" t="s">
        <v>17</v>
      </c>
      <c r="GNQ221" s="41">
        <v>0.151</v>
      </c>
      <c r="GNR221" s="6">
        <f>GNR219*GNQ221</f>
        <v>3.3220000000000001</v>
      </c>
      <c r="GNS221" s="42"/>
      <c r="GNT221" s="42"/>
      <c r="GNU221" s="42"/>
      <c r="GNV221" s="43"/>
      <c r="GNW221" s="44">
        <v>3.2</v>
      </c>
      <c r="GNX221" s="44">
        <f>GNR221*GNW221</f>
        <v>10.630400000000002</v>
      </c>
      <c r="GNY221" s="35">
        <f>GNT221+GNV221+GNX221</f>
        <v>10.630400000000002</v>
      </c>
      <c r="GXI221" s="33"/>
      <c r="GXJ221" s="3"/>
      <c r="GXK221" s="62" t="s">
        <v>16</v>
      </c>
      <c r="GXL221" s="40" t="s">
        <v>17</v>
      </c>
      <c r="GXM221" s="41">
        <v>0.151</v>
      </c>
      <c r="GXN221" s="6">
        <f>GXN219*GXM221</f>
        <v>3.3220000000000001</v>
      </c>
      <c r="GXO221" s="42"/>
      <c r="GXP221" s="42"/>
      <c r="GXQ221" s="42"/>
      <c r="GXR221" s="43"/>
      <c r="GXS221" s="44">
        <v>3.2</v>
      </c>
      <c r="GXT221" s="44">
        <f>GXN221*GXS221</f>
        <v>10.630400000000002</v>
      </c>
      <c r="GXU221" s="35">
        <f>GXP221+GXR221+GXT221</f>
        <v>10.630400000000002</v>
      </c>
      <c r="HHE221" s="33"/>
      <c r="HHF221" s="3"/>
      <c r="HHG221" s="62" t="s">
        <v>16</v>
      </c>
      <c r="HHH221" s="40" t="s">
        <v>17</v>
      </c>
      <c r="HHI221" s="41">
        <v>0.151</v>
      </c>
      <c r="HHJ221" s="6">
        <f>HHJ219*HHI221</f>
        <v>3.3220000000000001</v>
      </c>
      <c r="HHK221" s="42"/>
      <c r="HHL221" s="42"/>
      <c r="HHM221" s="42"/>
      <c r="HHN221" s="43"/>
      <c r="HHO221" s="44">
        <v>3.2</v>
      </c>
      <c r="HHP221" s="44">
        <f>HHJ221*HHO221</f>
        <v>10.630400000000002</v>
      </c>
      <c r="HHQ221" s="35">
        <f>HHL221+HHN221+HHP221</f>
        <v>10.630400000000002</v>
      </c>
      <c r="HRA221" s="33"/>
      <c r="HRB221" s="3"/>
      <c r="HRC221" s="62" t="s">
        <v>16</v>
      </c>
      <c r="HRD221" s="40" t="s">
        <v>17</v>
      </c>
      <c r="HRE221" s="41">
        <v>0.151</v>
      </c>
      <c r="HRF221" s="6">
        <f>HRF219*HRE221</f>
        <v>3.3220000000000001</v>
      </c>
      <c r="HRG221" s="42"/>
      <c r="HRH221" s="42"/>
      <c r="HRI221" s="42"/>
      <c r="HRJ221" s="43"/>
      <c r="HRK221" s="44">
        <v>3.2</v>
      </c>
      <c r="HRL221" s="44">
        <f>HRF221*HRK221</f>
        <v>10.630400000000002</v>
      </c>
      <c r="HRM221" s="35">
        <f>HRH221+HRJ221+HRL221</f>
        <v>10.630400000000002</v>
      </c>
      <c r="IAW221" s="33"/>
      <c r="IAX221" s="3"/>
      <c r="IAY221" s="62" t="s">
        <v>16</v>
      </c>
      <c r="IAZ221" s="40" t="s">
        <v>17</v>
      </c>
      <c r="IBA221" s="41">
        <v>0.151</v>
      </c>
      <c r="IBB221" s="6">
        <f>IBB219*IBA221</f>
        <v>3.3220000000000001</v>
      </c>
      <c r="IBC221" s="42"/>
      <c r="IBD221" s="42"/>
      <c r="IBE221" s="42"/>
      <c r="IBF221" s="43"/>
      <c r="IBG221" s="44">
        <v>3.2</v>
      </c>
      <c r="IBH221" s="44">
        <f>IBB221*IBG221</f>
        <v>10.630400000000002</v>
      </c>
      <c r="IBI221" s="35">
        <f>IBD221+IBF221+IBH221</f>
        <v>10.630400000000002</v>
      </c>
      <c r="IKS221" s="33"/>
      <c r="IKT221" s="3"/>
      <c r="IKU221" s="62" t="s">
        <v>16</v>
      </c>
      <c r="IKV221" s="40" t="s">
        <v>17</v>
      </c>
      <c r="IKW221" s="41">
        <v>0.151</v>
      </c>
      <c r="IKX221" s="6">
        <f>IKX219*IKW221</f>
        <v>3.3220000000000001</v>
      </c>
      <c r="IKY221" s="42"/>
      <c r="IKZ221" s="42"/>
      <c r="ILA221" s="42"/>
      <c r="ILB221" s="43"/>
      <c r="ILC221" s="44">
        <v>3.2</v>
      </c>
      <c r="ILD221" s="44">
        <f>IKX221*ILC221</f>
        <v>10.630400000000002</v>
      </c>
      <c r="ILE221" s="35">
        <f>IKZ221+ILB221+ILD221</f>
        <v>10.630400000000002</v>
      </c>
      <c r="IUO221" s="33"/>
      <c r="IUP221" s="3"/>
      <c r="IUQ221" s="62" t="s">
        <v>16</v>
      </c>
      <c r="IUR221" s="40" t="s">
        <v>17</v>
      </c>
      <c r="IUS221" s="41">
        <v>0.151</v>
      </c>
      <c r="IUT221" s="6">
        <f>IUT219*IUS221</f>
        <v>3.3220000000000001</v>
      </c>
      <c r="IUU221" s="42"/>
      <c r="IUV221" s="42"/>
      <c r="IUW221" s="42"/>
      <c r="IUX221" s="43"/>
      <c r="IUY221" s="44">
        <v>3.2</v>
      </c>
      <c r="IUZ221" s="44">
        <f>IUT221*IUY221</f>
        <v>10.630400000000002</v>
      </c>
      <c r="IVA221" s="35">
        <f>IUV221+IUX221+IUZ221</f>
        <v>10.630400000000002</v>
      </c>
      <c r="JEK221" s="33"/>
      <c r="JEL221" s="3"/>
      <c r="JEM221" s="62" t="s">
        <v>16</v>
      </c>
      <c r="JEN221" s="40" t="s">
        <v>17</v>
      </c>
      <c r="JEO221" s="41">
        <v>0.151</v>
      </c>
      <c r="JEP221" s="6">
        <f>JEP219*JEO221</f>
        <v>3.3220000000000001</v>
      </c>
      <c r="JEQ221" s="42"/>
      <c r="JER221" s="42"/>
      <c r="JES221" s="42"/>
      <c r="JET221" s="43"/>
      <c r="JEU221" s="44">
        <v>3.2</v>
      </c>
      <c r="JEV221" s="44">
        <f>JEP221*JEU221</f>
        <v>10.630400000000002</v>
      </c>
      <c r="JEW221" s="35">
        <f>JER221+JET221+JEV221</f>
        <v>10.630400000000002</v>
      </c>
      <c r="JOG221" s="33"/>
      <c r="JOH221" s="3"/>
      <c r="JOI221" s="62" t="s">
        <v>16</v>
      </c>
      <c r="JOJ221" s="40" t="s">
        <v>17</v>
      </c>
      <c r="JOK221" s="41">
        <v>0.151</v>
      </c>
      <c r="JOL221" s="6">
        <f>JOL219*JOK221</f>
        <v>3.3220000000000001</v>
      </c>
      <c r="JOM221" s="42"/>
      <c r="JON221" s="42"/>
      <c r="JOO221" s="42"/>
      <c r="JOP221" s="43"/>
      <c r="JOQ221" s="44">
        <v>3.2</v>
      </c>
      <c r="JOR221" s="44">
        <f>JOL221*JOQ221</f>
        <v>10.630400000000002</v>
      </c>
      <c r="JOS221" s="35">
        <f>JON221+JOP221+JOR221</f>
        <v>10.630400000000002</v>
      </c>
      <c r="JYC221" s="33"/>
      <c r="JYD221" s="3"/>
      <c r="JYE221" s="62" t="s">
        <v>16</v>
      </c>
      <c r="JYF221" s="40" t="s">
        <v>17</v>
      </c>
      <c r="JYG221" s="41">
        <v>0.151</v>
      </c>
      <c r="JYH221" s="6">
        <f>JYH219*JYG221</f>
        <v>3.3220000000000001</v>
      </c>
      <c r="JYI221" s="42"/>
      <c r="JYJ221" s="42"/>
      <c r="JYK221" s="42"/>
      <c r="JYL221" s="43"/>
      <c r="JYM221" s="44">
        <v>3.2</v>
      </c>
      <c r="JYN221" s="44">
        <f>JYH221*JYM221</f>
        <v>10.630400000000002</v>
      </c>
      <c r="JYO221" s="35">
        <f>JYJ221+JYL221+JYN221</f>
        <v>10.630400000000002</v>
      </c>
      <c r="KHY221" s="33"/>
      <c r="KHZ221" s="3"/>
      <c r="KIA221" s="62" t="s">
        <v>16</v>
      </c>
      <c r="KIB221" s="40" t="s">
        <v>17</v>
      </c>
      <c r="KIC221" s="41">
        <v>0.151</v>
      </c>
      <c r="KID221" s="6">
        <f>KID219*KIC221</f>
        <v>3.3220000000000001</v>
      </c>
      <c r="KIE221" s="42"/>
      <c r="KIF221" s="42"/>
      <c r="KIG221" s="42"/>
      <c r="KIH221" s="43"/>
      <c r="KII221" s="44">
        <v>3.2</v>
      </c>
      <c r="KIJ221" s="44">
        <f>KID221*KII221</f>
        <v>10.630400000000002</v>
      </c>
      <c r="KIK221" s="35">
        <f>KIF221+KIH221+KIJ221</f>
        <v>10.630400000000002</v>
      </c>
      <c r="KRU221" s="33"/>
      <c r="KRV221" s="3"/>
      <c r="KRW221" s="62" t="s">
        <v>16</v>
      </c>
      <c r="KRX221" s="40" t="s">
        <v>17</v>
      </c>
      <c r="KRY221" s="41">
        <v>0.151</v>
      </c>
      <c r="KRZ221" s="6">
        <f>KRZ219*KRY221</f>
        <v>3.3220000000000001</v>
      </c>
      <c r="KSA221" s="42"/>
      <c r="KSB221" s="42"/>
      <c r="KSC221" s="42"/>
      <c r="KSD221" s="43"/>
      <c r="KSE221" s="44">
        <v>3.2</v>
      </c>
      <c r="KSF221" s="44">
        <f>KRZ221*KSE221</f>
        <v>10.630400000000002</v>
      </c>
      <c r="KSG221" s="35">
        <f>KSB221+KSD221+KSF221</f>
        <v>10.630400000000002</v>
      </c>
      <c r="LBQ221" s="33"/>
      <c r="LBR221" s="3"/>
      <c r="LBS221" s="62" t="s">
        <v>16</v>
      </c>
      <c r="LBT221" s="40" t="s">
        <v>17</v>
      </c>
      <c r="LBU221" s="41">
        <v>0.151</v>
      </c>
      <c r="LBV221" s="6">
        <f>LBV219*LBU221</f>
        <v>3.3220000000000001</v>
      </c>
      <c r="LBW221" s="42"/>
      <c r="LBX221" s="42"/>
      <c r="LBY221" s="42"/>
      <c r="LBZ221" s="43"/>
      <c r="LCA221" s="44">
        <v>3.2</v>
      </c>
      <c r="LCB221" s="44">
        <f>LBV221*LCA221</f>
        <v>10.630400000000002</v>
      </c>
      <c r="LCC221" s="35">
        <f>LBX221+LBZ221+LCB221</f>
        <v>10.630400000000002</v>
      </c>
      <c r="LLM221" s="33"/>
      <c r="LLN221" s="3"/>
      <c r="LLO221" s="62" t="s">
        <v>16</v>
      </c>
      <c r="LLP221" s="40" t="s">
        <v>17</v>
      </c>
      <c r="LLQ221" s="41">
        <v>0.151</v>
      </c>
      <c r="LLR221" s="6">
        <f>LLR219*LLQ221</f>
        <v>3.3220000000000001</v>
      </c>
      <c r="LLS221" s="42"/>
      <c r="LLT221" s="42"/>
      <c r="LLU221" s="42"/>
      <c r="LLV221" s="43"/>
      <c r="LLW221" s="44">
        <v>3.2</v>
      </c>
      <c r="LLX221" s="44">
        <f>LLR221*LLW221</f>
        <v>10.630400000000002</v>
      </c>
      <c r="LLY221" s="35">
        <f>LLT221+LLV221+LLX221</f>
        <v>10.630400000000002</v>
      </c>
      <c r="LVI221" s="33"/>
      <c r="LVJ221" s="3"/>
      <c r="LVK221" s="62" t="s">
        <v>16</v>
      </c>
      <c r="LVL221" s="40" t="s">
        <v>17</v>
      </c>
      <c r="LVM221" s="41">
        <v>0.151</v>
      </c>
      <c r="LVN221" s="6">
        <f>LVN219*LVM221</f>
        <v>3.3220000000000001</v>
      </c>
      <c r="LVO221" s="42"/>
      <c r="LVP221" s="42"/>
      <c r="LVQ221" s="42"/>
      <c r="LVR221" s="43"/>
      <c r="LVS221" s="44">
        <v>3.2</v>
      </c>
      <c r="LVT221" s="44">
        <f>LVN221*LVS221</f>
        <v>10.630400000000002</v>
      </c>
      <c r="LVU221" s="35">
        <f>LVP221+LVR221+LVT221</f>
        <v>10.630400000000002</v>
      </c>
      <c r="MFE221" s="33"/>
      <c r="MFF221" s="3"/>
      <c r="MFG221" s="62" t="s">
        <v>16</v>
      </c>
      <c r="MFH221" s="40" t="s">
        <v>17</v>
      </c>
      <c r="MFI221" s="41">
        <v>0.151</v>
      </c>
      <c r="MFJ221" s="6">
        <f>MFJ219*MFI221</f>
        <v>3.3220000000000001</v>
      </c>
      <c r="MFK221" s="42"/>
      <c r="MFL221" s="42"/>
      <c r="MFM221" s="42"/>
      <c r="MFN221" s="43"/>
      <c r="MFO221" s="44">
        <v>3.2</v>
      </c>
      <c r="MFP221" s="44">
        <f>MFJ221*MFO221</f>
        <v>10.630400000000002</v>
      </c>
      <c r="MFQ221" s="35">
        <f>MFL221+MFN221+MFP221</f>
        <v>10.630400000000002</v>
      </c>
      <c r="MPA221" s="33"/>
      <c r="MPB221" s="3"/>
      <c r="MPC221" s="62" t="s">
        <v>16</v>
      </c>
      <c r="MPD221" s="40" t="s">
        <v>17</v>
      </c>
      <c r="MPE221" s="41">
        <v>0.151</v>
      </c>
      <c r="MPF221" s="6">
        <f>MPF219*MPE221</f>
        <v>3.3220000000000001</v>
      </c>
      <c r="MPG221" s="42"/>
      <c r="MPH221" s="42"/>
      <c r="MPI221" s="42"/>
      <c r="MPJ221" s="43"/>
      <c r="MPK221" s="44">
        <v>3.2</v>
      </c>
      <c r="MPL221" s="44">
        <f>MPF221*MPK221</f>
        <v>10.630400000000002</v>
      </c>
      <c r="MPM221" s="35">
        <f>MPH221+MPJ221+MPL221</f>
        <v>10.630400000000002</v>
      </c>
      <c r="MYW221" s="33"/>
      <c r="MYX221" s="3"/>
      <c r="MYY221" s="62" t="s">
        <v>16</v>
      </c>
      <c r="MYZ221" s="40" t="s">
        <v>17</v>
      </c>
      <c r="MZA221" s="41">
        <v>0.151</v>
      </c>
      <c r="MZB221" s="6">
        <f>MZB219*MZA221</f>
        <v>3.3220000000000001</v>
      </c>
      <c r="MZC221" s="42"/>
      <c r="MZD221" s="42"/>
      <c r="MZE221" s="42"/>
      <c r="MZF221" s="43"/>
      <c r="MZG221" s="44">
        <v>3.2</v>
      </c>
      <c r="MZH221" s="44">
        <f>MZB221*MZG221</f>
        <v>10.630400000000002</v>
      </c>
      <c r="MZI221" s="35">
        <f>MZD221+MZF221+MZH221</f>
        <v>10.630400000000002</v>
      </c>
      <c r="NIS221" s="33"/>
      <c r="NIT221" s="3"/>
      <c r="NIU221" s="62" t="s">
        <v>16</v>
      </c>
      <c r="NIV221" s="40" t="s">
        <v>17</v>
      </c>
      <c r="NIW221" s="41">
        <v>0.151</v>
      </c>
      <c r="NIX221" s="6">
        <f>NIX219*NIW221</f>
        <v>3.3220000000000001</v>
      </c>
      <c r="NIY221" s="42"/>
      <c r="NIZ221" s="42"/>
      <c r="NJA221" s="42"/>
      <c r="NJB221" s="43"/>
      <c r="NJC221" s="44">
        <v>3.2</v>
      </c>
      <c r="NJD221" s="44">
        <f>NIX221*NJC221</f>
        <v>10.630400000000002</v>
      </c>
      <c r="NJE221" s="35">
        <f>NIZ221+NJB221+NJD221</f>
        <v>10.630400000000002</v>
      </c>
      <c r="NSO221" s="33"/>
      <c r="NSP221" s="3"/>
      <c r="NSQ221" s="62" t="s">
        <v>16</v>
      </c>
      <c r="NSR221" s="40" t="s">
        <v>17</v>
      </c>
      <c r="NSS221" s="41">
        <v>0.151</v>
      </c>
      <c r="NST221" s="6">
        <f>NST219*NSS221</f>
        <v>3.3220000000000001</v>
      </c>
      <c r="NSU221" s="42"/>
      <c r="NSV221" s="42"/>
      <c r="NSW221" s="42"/>
      <c r="NSX221" s="43"/>
      <c r="NSY221" s="44">
        <v>3.2</v>
      </c>
      <c r="NSZ221" s="44">
        <f>NST221*NSY221</f>
        <v>10.630400000000002</v>
      </c>
      <c r="NTA221" s="35">
        <f>NSV221+NSX221+NSZ221</f>
        <v>10.630400000000002</v>
      </c>
      <c r="OCK221" s="33"/>
      <c r="OCL221" s="3"/>
      <c r="OCM221" s="62" t="s">
        <v>16</v>
      </c>
      <c r="OCN221" s="40" t="s">
        <v>17</v>
      </c>
      <c r="OCO221" s="41">
        <v>0.151</v>
      </c>
      <c r="OCP221" s="6">
        <f>OCP219*OCO221</f>
        <v>3.3220000000000001</v>
      </c>
      <c r="OCQ221" s="42"/>
      <c r="OCR221" s="42"/>
      <c r="OCS221" s="42"/>
      <c r="OCT221" s="43"/>
      <c r="OCU221" s="44">
        <v>3.2</v>
      </c>
      <c r="OCV221" s="44">
        <f>OCP221*OCU221</f>
        <v>10.630400000000002</v>
      </c>
      <c r="OCW221" s="35">
        <f>OCR221+OCT221+OCV221</f>
        <v>10.630400000000002</v>
      </c>
      <c r="OMG221" s="33"/>
      <c r="OMH221" s="3"/>
      <c r="OMI221" s="62" t="s">
        <v>16</v>
      </c>
      <c r="OMJ221" s="40" t="s">
        <v>17</v>
      </c>
      <c r="OMK221" s="41">
        <v>0.151</v>
      </c>
      <c r="OML221" s="6">
        <f>OML219*OMK221</f>
        <v>3.3220000000000001</v>
      </c>
      <c r="OMM221" s="42"/>
      <c r="OMN221" s="42"/>
      <c r="OMO221" s="42"/>
      <c r="OMP221" s="43"/>
      <c r="OMQ221" s="44">
        <v>3.2</v>
      </c>
      <c r="OMR221" s="44">
        <f>OML221*OMQ221</f>
        <v>10.630400000000002</v>
      </c>
      <c r="OMS221" s="35">
        <f>OMN221+OMP221+OMR221</f>
        <v>10.630400000000002</v>
      </c>
      <c r="OWC221" s="33"/>
      <c r="OWD221" s="3"/>
      <c r="OWE221" s="62" t="s">
        <v>16</v>
      </c>
      <c r="OWF221" s="40" t="s">
        <v>17</v>
      </c>
      <c r="OWG221" s="41">
        <v>0.151</v>
      </c>
      <c r="OWH221" s="6">
        <f>OWH219*OWG221</f>
        <v>3.3220000000000001</v>
      </c>
      <c r="OWI221" s="42"/>
      <c r="OWJ221" s="42"/>
      <c r="OWK221" s="42"/>
      <c r="OWL221" s="43"/>
      <c r="OWM221" s="44">
        <v>3.2</v>
      </c>
      <c r="OWN221" s="44">
        <f>OWH221*OWM221</f>
        <v>10.630400000000002</v>
      </c>
      <c r="OWO221" s="35">
        <f>OWJ221+OWL221+OWN221</f>
        <v>10.630400000000002</v>
      </c>
      <c r="PFY221" s="33"/>
      <c r="PFZ221" s="3"/>
      <c r="PGA221" s="62" t="s">
        <v>16</v>
      </c>
      <c r="PGB221" s="40" t="s">
        <v>17</v>
      </c>
      <c r="PGC221" s="41">
        <v>0.151</v>
      </c>
      <c r="PGD221" s="6">
        <f>PGD219*PGC221</f>
        <v>3.3220000000000001</v>
      </c>
      <c r="PGE221" s="42"/>
      <c r="PGF221" s="42"/>
      <c r="PGG221" s="42"/>
      <c r="PGH221" s="43"/>
      <c r="PGI221" s="44">
        <v>3.2</v>
      </c>
      <c r="PGJ221" s="44">
        <f>PGD221*PGI221</f>
        <v>10.630400000000002</v>
      </c>
      <c r="PGK221" s="35">
        <f>PGF221+PGH221+PGJ221</f>
        <v>10.630400000000002</v>
      </c>
      <c r="PPU221" s="33"/>
      <c r="PPV221" s="3"/>
      <c r="PPW221" s="62" t="s">
        <v>16</v>
      </c>
      <c r="PPX221" s="40" t="s">
        <v>17</v>
      </c>
      <c r="PPY221" s="41">
        <v>0.151</v>
      </c>
      <c r="PPZ221" s="6">
        <f>PPZ219*PPY221</f>
        <v>3.3220000000000001</v>
      </c>
      <c r="PQA221" s="42"/>
      <c r="PQB221" s="42"/>
      <c r="PQC221" s="42"/>
      <c r="PQD221" s="43"/>
      <c r="PQE221" s="44">
        <v>3.2</v>
      </c>
      <c r="PQF221" s="44">
        <f>PPZ221*PQE221</f>
        <v>10.630400000000002</v>
      </c>
      <c r="PQG221" s="35">
        <f>PQB221+PQD221+PQF221</f>
        <v>10.630400000000002</v>
      </c>
      <c r="PZQ221" s="33"/>
      <c r="PZR221" s="3"/>
      <c r="PZS221" s="62" t="s">
        <v>16</v>
      </c>
      <c r="PZT221" s="40" t="s">
        <v>17</v>
      </c>
      <c r="PZU221" s="41">
        <v>0.151</v>
      </c>
      <c r="PZV221" s="6">
        <f>PZV219*PZU221</f>
        <v>3.3220000000000001</v>
      </c>
      <c r="PZW221" s="42"/>
      <c r="PZX221" s="42"/>
      <c r="PZY221" s="42"/>
      <c r="PZZ221" s="43"/>
      <c r="QAA221" s="44">
        <v>3.2</v>
      </c>
      <c r="QAB221" s="44">
        <f>PZV221*QAA221</f>
        <v>10.630400000000002</v>
      </c>
      <c r="QAC221" s="35">
        <f>PZX221+PZZ221+QAB221</f>
        <v>10.630400000000002</v>
      </c>
      <c r="QJM221" s="33"/>
      <c r="QJN221" s="3"/>
      <c r="QJO221" s="62" t="s">
        <v>16</v>
      </c>
      <c r="QJP221" s="40" t="s">
        <v>17</v>
      </c>
      <c r="QJQ221" s="41">
        <v>0.151</v>
      </c>
      <c r="QJR221" s="6">
        <f>QJR219*QJQ221</f>
        <v>3.3220000000000001</v>
      </c>
      <c r="QJS221" s="42"/>
      <c r="QJT221" s="42"/>
      <c r="QJU221" s="42"/>
      <c r="QJV221" s="43"/>
      <c r="QJW221" s="44">
        <v>3.2</v>
      </c>
      <c r="QJX221" s="44">
        <f>QJR221*QJW221</f>
        <v>10.630400000000002</v>
      </c>
      <c r="QJY221" s="35">
        <f>QJT221+QJV221+QJX221</f>
        <v>10.630400000000002</v>
      </c>
      <c r="QTI221" s="33"/>
      <c r="QTJ221" s="3"/>
      <c r="QTK221" s="62" t="s">
        <v>16</v>
      </c>
      <c r="QTL221" s="40" t="s">
        <v>17</v>
      </c>
      <c r="QTM221" s="41">
        <v>0.151</v>
      </c>
      <c r="QTN221" s="6">
        <f>QTN219*QTM221</f>
        <v>3.3220000000000001</v>
      </c>
      <c r="QTO221" s="42"/>
      <c r="QTP221" s="42"/>
      <c r="QTQ221" s="42"/>
      <c r="QTR221" s="43"/>
      <c r="QTS221" s="44">
        <v>3.2</v>
      </c>
      <c r="QTT221" s="44">
        <f>QTN221*QTS221</f>
        <v>10.630400000000002</v>
      </c>
      <c r="QTU221" s="35">
        <f>QTP221+QTR221+QTT221</f>
        <v>10.630400000000002</v>
      </c>
      <c r="RDE221" s="33"/>
      <c r="RDF221" s="3"/>
      <c r="RDG221" s="62" t="s">
        <v>16</v>
      </c>
      <c r="RDH221" s="40" t="s">
        <v>17</v>
      </c>
      <c r="RDI221" s="41">
        <v>0.151</v>
      </c>
      <c r="RDJ221" s="6">
        <f>RDJ219*RDI221</f>
        <v>3.3220000000000001</v>
      </c>
      <c r="RDK221" s="42"/>
      <c r="RDL221" s="42"/>
      <c r="RDM221" s="42"/>
      <c r="RDN221" s="43"/>
      <c r="RDO221" s="44">
        <v>3.2</v>
      </c>
      <c r="RDP221" s="44">
        <f>RDJ221*RDO221</f>
        <v>10.630400000000002</v>
      </c>
      <c r="RDQ221" s="35">
        <f>RDL221+RDN221+RDP221</f>
        <v>10.630400000000002</v>
      </c>
      <c r="RNA221" s="33"/>
      <c r="RNB221" s="3"/>
      <c r="RNC221" s="62" t="s">
        <v>16</v>
      </c>
      <c r="RND221" s="40" t="s">
        <v>17</v>
      </c>
      <c r="RNE221" s="41">
        <v>0.151</v>
      </c>
      <c r="RNF221" s="6">
        <f>RNF219*RNE221</f>
        <v>3.3220000000000001</v>
      </c>
      <c r="RNG221" s="42"/>
      <c r="RNH221" s="42"/>
      <c r="RNI221" s="42"/>
      <c r="RNJ221" s="43"/>
      <c r="RNK221" s="44">
        <v>3.2</v>
      </c>
      <c r="RNL221" s="44">
        <f>RNF221*RNK221</f>
        <v>10.630400000000002</v>
      </c>
      <c r="RNM221" s="35">
        <f>RNH221+RNJ221+RNL221</f>
        <v>10.630400000000002</v>
      </c>
      <c r="RWW221" s="33"/>
      <c r="RWX221" s="3"/>
      <c r="RWY221" s="62" t="s">
        <v>16</v>
      </c>
      <c r="RWZ221" s="40" t="s">
        <v>17</v>
      </c>
      <c r="RXA221" s="41">
        <v>0.151</v>
      </c>
      <c r="RXB221" s="6">
        <f>RXB219*RXA221</f>
        <v>3.3220000000000001</v>
      </c>
      <c r="RXC221" s="42"/>
      <c r="RXD221" s="42"/>
      <c r="RXE221" s="42"/>
      <c r="RXF221" s="43"/>
      <c r="RXG221" s="44">
        <v>3.2</v>
      </c>
      <c r="RXH221" s="44">
        <f>RXB221*RXG221</f>
        <v>10.630400000000002</v>
      </c>
      <c r="RXI221" s="35">
        <f>RXD221+RXF221+RXH221</f>
        <v>10.630400000000002</v>
      </c>
      <c r="SGS221" s="33"/>
      <c r="SGT221" s="3"/>
      <c r="SGU221" s="62" t="s">
        <v>16</v>
      </c>
      <c r="SGV221" s="40" t="s">
        <v>17</v>
      </c>
      <c r="SGW221" s="41">
        <v>0.151</v>
      </c>
      <c r="SGX221" s="6">
        <f>SGX219*SGW221</f>
        <v>3.3220000000000001</v>
      </c>
      <c r="SGY221" s="42"/>
      <c r="SGZ221" s="42"/>
      <c r="SHA221" s="42"/>
      <c r="SHB221" s="43"/>
      <c r="SHC221" s="44">
        <v>3.2</v>
      </c>
      <c r="SHD221" s="44">
        <f>SGX221*SHC221</f>
        <v>10.630400000000002</v>
      </c>
      <c r="SHE221" s="35">
        <f>SGZ221+SHB221+SHD221</f>
        <v>10.630400000000002</v>
      </c>
      <c r="SQO221" s="33"/>
      <c r="SQP221" s="3"/>
      <c r="SQQ221" s="62" t="s">
        <v>16</v>
      </c>
      <c r="SQR221" s="40" t="s">
        <v>17</v>
      </c>
      <c r="SQS221" s="41">
        <v>0.151</v>
      </c>
      <c r="SQT221" s="6">
        <f>SQT219*SQS221</f>
        <v>3.3220000000000001</v>
      </c>
      <c r="SQU221" s="42"/>
      <c r="SQV221" s="42"/>
      <c r="SQW221" s="42"/>
      <c r="SQX221" s="43"/>
      <c r="SQY221" s="44">
        <v>3.2</v>
      </c>
      <c r="SQZ221" s="44">
        <f>SQT221*SQY221</f>
        <v>10.630400000000002</v>
      </c>
      <c r="SRA221" s="35">
        <f>SQV221+SQX221+SQZ221</f>
        <v>10.630400000000002</v>
      </c>
      <c r="TAK221" s="33"/>
      <c r="TAL221" s="3"/>
      <c r="TAM221" s="62" t="s">
        <v>16</v>
      </c>
      <c r="TAN221" s="40" t="s">
        <v>17</v>
      </c>
      <c r="TAO221" s="41">
        <v>0.151</v>
      </c>
      <c r="TAP221" s="6">
        <f>TAP219*TAO221</f>
        <v>3.3220000000000001</v>
      </c>
      <c r="TAQ221" s="42"/>
      <c r="TAR221" s="42"/>
      <c r="TAS221" s="42"/>
      <c r="TAT221" s="43"/>
      <c r="TAU221" s="44">
        <v>3.2</v>
      </c>
      <c r="TAV221" s="44">
        <f>TAP221*TAU221</f>
        <v>10.630400000000002</v>
      </c>
      <c r="TAW221" s="35">
        <f>TAR221+TAT221+TAV221</f>
        <v>10.630400000000002</v>
      </c>
      <c r="TKG221" s="33"/>
      <c r="TKH221" s="3"/>
      <c r="TKI221" s="62" t="s">
        <v>16</v>
      </c>
      <c r="TKJ221" s="40" t="s">
        <v>17</v>
      </c>
      <c r="TKK221" s="41">
        <v>0.151</v>
      </c>
      <c r="TKL221" s="6">
        <f>TKL219*TKK221</f>
        <v>3.3220000000000001</v>
      </c>
      <c r="TKM221" s="42"/>
      <c r="TKN221" s="42"/>
      <c r="TKO221" s="42"/>
      <c r="TKP221" s="43"/>
      <c r="TKQ221" s="44">
        <v>3.2</v>
      </c>
      <c r="TKR221" s="44">
        <f>TKL221*TKQ221</f>
        <v>10.630400000000002</v>
      </c>
      <c r="TKS221" s="35">
        <f>TKN221+TKP221+TKR221</f>
        <v>10.630400000000002</v>
      </c>
      <c r="TUC221" s="33"/>
      <c r="TUD221" s="3"/>
      <c r="TUE221" s="62" t="s">
        <v>16</v>
      </c>
      <c r="TUF221" s="40" t="s">
        <v>17</v>
      </c>
      <c r="TUG221" s="41">
        <v>0.151</v>
      </c>
      <c r="TUH221" s="6">
        <f>TUH219*TUG221</f>
        <v>3.3220000000000001</v>
      </c>
      <c r="TUI221" s="42"/>
      <c r="TUJ221" s="42"/>
      <c r="TUK221" s="42"/>
      <c r="TUL221" s="43"/>
      <c r="TUM221" s="44">
        <v>3.2</v>
      </c>
      <c r="TUN221" s="44">
        <f>TUH221*TUM221</f>
        <v>10.630400000000002</v>
      </c>
      <c r="TUO221" s="35">
        <f>TUJ221+TUL221+TUN221</f>
        <v>10.630400000000002</v>
      </c>
      <c r="UDY221" s="33"/>
      <c r="UDZ221" s="3"/>
      <c r="UEA221" s="62" t="s">
        <v>16</v>
      </c>
      <c r="UEB221" s="40" t="s">
        <v>17</v>
      </c>
      <c r="UEC221" s="41">
        <v>0.151</v>
      </c>
      <c r="UED221" s="6">
        <f>UED219*UEC221</f>
        <v>3.3220000000000001</v>
      </c>
      <c r="UEE221" s="42"/>
      <c r="UEF221" s="42"/>
      <c r="UEG221" s="42"/>
      <c r="UEH221" s="43"/>
      <c r="UEI221" s="44">
        <v>3.2</v>
      </c>
      <c r="UEJ221" s="44">
        <f>UED221*UEI221</f>
        <v>10.630400000000002</v>
      </c>
      <c r="UEK221" s="35">
        <f>UEF221+UEH221+UEJ221</f>
        <v>10.630400000000002</v>
      </c>
      <c r="UNU221" s="33"/>
      <c r="UNV221" s="3"/>
      <c r="UNW221" s="62" t="s">
        <v>16</v>
      </c>
      <c r="UNX221" s="40" t="s">
        <v>17</v>
      </c>
      <c r="UNY221" s="41">
        <v>0.151</v>
      </c>
      <c r="UNZ221" s="6">
        <f>UNZ219*UNY221</f>
        <v>3.3220000000000001</v>
      </c>
      <c r="UOA221" s="42"/>
      <c r="UOB221" s="42"/>
      <c r="UOC221" s="42"/>
      <c r="UOD221" s="43"/>
      <c r="UOE221" s="44">
        <v>3.2</v>
      </c>
      <c r="UOF221" s="44">
        <f>UNZ221*UOE221</f>
        <v>10.630400000000002</v>
      </c>
      <c r="UOG221" s="35">
        <f>UOB221+UOD221+UOF221</f>
        <v>10.630400000000002</v>
      </c>
      <c r="UXQ221" s="33"/>
      <c r="UXR221" s="3"/>
      <c r="UXS221" s="62" t="s">
        <v>16</v>
      </c>
      <c r="UXT221" s="40" t="s">
        <v>17</v>
      </c>
      <c r="UXU221" s="41">
        <v>0.151</v>
      </c>
      <c r="UXV221" s="6">
        <f>UXV219*UXU221</f>
        <v>3.3220000000000001</v>
      </c>
      <c r="UXW221" s="42"/>
      <c r="UXX221" s="42"/>
      <c r="UXY221" s="42"/>
      <c r="UXZ221" s="43"/>
      <c r="UYA221" s="44">
        <v>3.2</v>
      </c>
      <c r="UYB221" s="44">
        <f>UXV221*UYA221</f>
        <v>10.630400000000002</v>
      </c>
      <c r="UYC221" s="35">
        <f>UXX221+UXZ221+UYB221</f>
        <v>10.630400000000002</v>
      </c>
      <c r="VHM221" s="33"/>
      <c r="VHN221" s="3"/>
      <c r="VHO221" s="62" t="s">
        <v>16</v>
      </c>
      <c r="VHP221" s="40" t="s">
        <v>17</v>
      </c>
      <c r="VHQ221" s="41">
        <v>0.151</v>
      </c>
      <c r="VHR221" s="6">
        <f>VHR219*VHQ221</f>
        <v>3.3220000000000001</v>
      </c>
      <c r="VHS221" s="42"/>
      <c r="VHT221" s="42"/>
      <c r="VHU221" s="42"/>
      <c r="VHV221" s="43"/>
      <c r="VHW221" s="44">
        <v>3.2</v>
      </c>
      <c r="VHX221" s="44">
        <f>VHR221*VHW221</f>
        <v>10.630400000000002</v>
      </c>
      <c r="VHY221" s="35">
        <f>VHT221+VHV221+VHX221</f>
        <v>10.630400000000002</v>
      </c>
      <c r="VRI221" s="33"/>
      <c r="VRJ221" s="3"/>
      <c r="VRK221" s="62" t="s">
        <v>16</v>
      </c>
      <c r="VRL221" s="40" t="s">
        <v>17</v>
      </c>
      <c r="VRM221" s="41">
        <v>0.151</v>
      </c>
      <c r="VRN221" s="6">
        <f>VRN219*VRM221</f>
        <v>3.3220000000000001</v>
      </c>
      <c r="VRO221" s="42"/>
      <c r="VRP221" s="42"/>
      <c r="VRQ221" s="42"/>
      <c r="VRR221" s="43"/>
      <c r="VRS221" s="44">
        <v>3.2</v>
      </c>
      <c r="VRT221" s="44">
        <f>VRN221*VRS221</f>
        <v>10.630400000000002</v>
      </c>
      <c r="VRU221" s="35">
        <f>VRP221+VRR221+VRT221</f>
        <v>10.630400000000002</v>
      </c>
      <c r="WBE221" s="33"/>
      <c r="WBF221" s="3"/>
      <c r="WBG221" s="62" t="s">
        <v>16</v>
      </c>
      <c r="WBH221" s="40" t="s">
        <v>17</v>
      </c>
      <c r="WBI221" s="41">
        <v>0.151</v>
      </c>
      <c r="WBJ221" s="6">
        <f>WBJ219*WBI221</f>
        <v>3.3220000000000001</v>
      </c>
      <c r="WBK221" s="42"/>
      <c r="WBL221" s="42"/>
      <c r="WBM221" s="42"/>
      <c r="WBN221" s="43"/>
      <c r="WBO221" s="44">
        <v>3.2</v>
      </c>
      <c r="WBP221" s="44">
        <f>WBJ221*WBO221</f>
        <v>10.630400000000002</v>
      </c>
      <c r="WBQ221" s="35">
        <f>WBL221+WBN221+WBP221</f>
        <v>10.630400000000002</v>
      </c>
      <c r="WLA221" s="33"/>
      <c r="WLB221" s="3"/>
      <c r="WLC221" s="62" t="s">
        <v>16</v>
      </c>
      <c r="WLD221" s="40" t="s">
        <v>17</v>
      </c>
      <c r="WLE221" s="41">
        <v>0.151</v>
      </c>
      <c r="WLF221" s="6">
        <f>WLF219*WLE221</f>
        <v>3.3220000000000001</v>
      </c>
      <c r="WLG221" s="42"/>
      <c r="WLH221" s="42"/>
      <c r="WLI221" s="42"/>
      <c r="WLJ221" s="43"/>
      <c r="WLK221" s="44">
        <v>3.2</v>
      </c>
      <c r="WLL221" s="44">
        <f>WLF221*WLK221</f>
        <v>10.630400000000002</v>
      </c>
      <c r="WLM221" s="35">
        <f>WLH221+WLJ221+WLL221</f>
        <v>10.630400000000002</v>
      </c>
      <c r="WUW221" s="33"/>
      <c r="WUX221" s="3"/>
      <c r="WUY221" s="62" t="s">
        <v>16</v>
      </c>
      <c r="WUZ221" s="40" t="s">
        <v>17</v>
      </c>
      <c r="WVA221" s="41">
        <v>0.151</v>
      </c>
      <c r="WVB221" s="6">
        <f>WVB219*WVA221</f>
        <v>3.3220000000000001</v>
      </c>
      <c r="WVC221" s="42"/>
      <c r="WVD221" s="42"/>
      <c r="WVE221" s="42"/>
      <c r="WVF221" s="43"/>
      <c r="WVG221" s="44">
        <v>3.2</v>
      </c>
      <c r="WVH221" s="44">
        <f>WVB221*WVG221</f>
        <v>10.630400000000002</v>
      </c>
      <c r="WVI221" s="35">
        <f>WVD221+WVF221+WVH221</f>
        <v>10.630400000000002</v>
      </c>
    </row>
    <row r="222" spans="1:16129" x14ac:dyDescent="0.25">
      <c r="A222" s="33"/>
      <c r="B222" s="3" t="s">
        <v>20</v>
      </c>
      <c r="C222" s="3"/>
      <c r="D222" s="70"/>
      <c r="E222" s="70"/>
      <c r="F222" s="70"/>
      <c r="G222" s="70"/>
      <c r="H222" s="70"/>
      <c r="I222" s="70"/>
      <c r="J222" s="70"/>
      <c r="K222" s="68"/>
      <c r="L222" s="11" t="s">
        <v>96</v>
      </c>
      <c r="IK222" s="33"/>
      <c r="IL222" s="3"/>
      <c r="IM222" s="3" t="s">
        <v>20</v>
      </c>
      <c r="IN222" s="3"/>
      <c r="IO222" s="3"/>
      <c r="IP222" s="6"/>
      <c r="IQ222" s="3"/>
      <c r="IR222" s="6"/>
      <c r="IS222" s="3"/>
      <c r="IT222" s="6"/>
      <c r="IU222" s="3"/>
      <c r="IV222" s="6"/>
      <c r="IW222" s="35"/>
      <c r="SG222" s="33"/>
      <c r="SH222" s="3"/>
      <c r="SI222" s="3" t="s">
        <v>20</v>
      </c>
      <c r="SJ222" s="3"/>
      <c r="SK222" s="3"/>
      <c r="SL222" s="6"/>
      <c r="SM222" s="3"/>
      <c r="SN222" s="6"/>
      <c r="SO222" s="3"/>
      <c r="SP222" s="6"/>
      <c r="SQ222" s="3"/>
      <c r="SR222" s="6"/>
      <c r="SS222" s="35"/>
      <c r="ACC222" s="33"/>
      <c r="ACD222" s="3"/>
      <c r="ACE222" s="3" t="s">
        <v>20</v>
      </c>
      <c r="ACF222" s="3"/>
      <c r="ACG222" s="3"/>
      <c r="ACH222" s="6"/>
      <c r="ACI222" s="3"/>
      <c r="ACJ222" s="6"/>
      <c r="ACK222" s="3"/>
      <c r="ACL222" s="6"/>
      <c r="ACM222" s="3"/>
      <c r="ACN222" s="6"/>
      <c r="ACO222" s="35"/>
      <c r="ALY222" s="33"/>
      <c r="ALZ222" s="3"/>
      <c r="AMA222" s="3" t="s">
        <v>20</v>
      </c>
      <c r="AMB222" s="3"/>
      <c r="AMC222" s="3"/>
      <c r="AMD222" s="6"/>
      <c r="AME222" s="3"/>
      <c r="AMF222" s="6"/>
      <c r="AMG222" s="3"/>
      <c r="AMH222" s="6"/>
      <c r="AMI222" s="3"/>
      <c r="AMJ222" s="6"/>
      <c r="AMK222" s="35"/>
      <c r="AVU222" s="33"/>
      <c r="AVV222" s="3"/>
      <c r="AVW222" s="3" t="s">
        <v>20</v>
      </c>
      <c r="AVX222" s="3"/>
      <c r="AVY222" s="3"/>
      <c r="AVZ222" s="6"/>
      <c r="AWA222" s="3"/>
      <c r="AWB222" s="6"/>
      <c r="AWC222" s="3"/>
      <c r="AWD222" s="6"/>
      <c r="AWE222" s="3"/>
      <c r="AWF222" s="6"/>
      <c r="AWG222" s="35"/>
      <c r="BFQ222" s="33"/>
      <c r="BFR222" s="3"/>
      <c r="BFS222" s="3" t="s">
        <v>20</v>
      </c>
      <c r="BFT222" s="3"/>
      <c r="BFU222" s="3"/>
      <c r="BFV222" s="6"/>
      <c r="BFW222" s="3"/>
      <c r="BFX222" s="6"/>
      <c r="BFY222" s="3"/>
      <c r="BFZ222" s="6"/>
      <c r="BGA222" s="3"/>
      <c r="BGB222" s="6"/>
      <c r="BGC222" s="35"/>
      <c r="BPM222" s="33"/>
      <c r="BPN222" s="3"/>
      <c r="BPO222" s="3" t="s">
        <v>20</v>
      </c>
      <c r="BPP222" s="3"/>
      <c r="BPQ222" s="3"/>
      <c r="BPR222" s="6"/>
      <c r="BPS222" s="3"/>
      <c r="BPT222" s="6"/>
      <c r="BPU222" s="3"/>
      <c r="BPV222" s="6"/>
      <c r="BPW222" s="3"/>
      <c r="BPX222" s="6"/>
      <c r="BPY222" s="35"/>
      <c r="BZI222" s="33"/>
      <c r="BZJ222" s="3"/>
      <c r="BZK222" s="3" t="s">
        <v>20</v>
      </c>
      <c r="BZL222" s="3"/>
      <c r="BZM222" s="3"/>
      <c r="BZN222" s="6"/>
      <c r="BZO222" s="3"/>
      <c r="BZP222" s="6"/>
      <c r="BZQ222" s="3"/>
      <c r="BZR222" s="6"/>
      <c r="BZS222" s="3"/>
      <c r="BZT222" s="6"/>
      <c r="BZU222" s="35"/>
      <c r="CJE222" s="33"/>
      <c r="CJF222" s="3"/>
      <c r="CJG222" s="3" t="s">
        <v>20</v>
      </c>
      <c r="CJH222" s="3"/>
      <c r="CJI222" s="3"/>
      <c r="CJJ222" s="6"/>
      <c r="CJK222" s="3"/>
      <c r="CJL222" s="6"/>
      <c r="CJM222" s="3"/>
      <c r="CJN222" s="6"/>
      <c r="CJO222" s="3"/>
      <c r="CJP222" s="6"/>
      <c r="CJQ222" s="35"/>
      <c r="CTA222" s="33"/>
      <c r="CTB222" s="3"/>
      <c r="CTC222" s="3" t="s">
        <v>20</v>
      </c>
      <c r="CTD222" s="3"/>
      <c r="CTE222" s="3"/>
      <c r="CTF222" s="6"/>
      <c r="CTG222" s="3"/>
      <c r="CTH222" s="6"/>
      <c r="CTI222" s="3"/>
      <c r="CTJ222" s="6"/>
      <c r="CTK222" s="3"/>
      <c r="CTL222" s="6"/>
      <c r="CTM222" s="35"/>
      <c r="DCW222" s="33"/>
      <c r="DCX222" s="3"/>
      <c r="DCY222" s="3" t="s">
        <v>20</v>
      </c>
      <c r="DCZ222" s="3"/>
      <c r="DDA222" s="3"/>
      <c r="DDB222" s="6"/>
      <c r="DDC222" s="3"/>
      <c r="DDD222" s="6"/>
      <c r="DDE222" s="3"/>
      <c r="DDF222" s="6"/>
      <c r="DDG222" s="3"/>
      <c r="DDH222" s="6"/>
      <c r="DDI222" s="35"/>
      <c r="DMS222" s="33"/>
      <c r="DMT222" s="3"/>
      <c r="DMU222" s="3" t="s">
        <v>20</v>
      </c>
      <c r="DMV222" s="3"/>
      <c r="DMW222" s="3"/>
      <c r="DMX222" s="6"/>
      <c r="DMY222" s="3"/>
      <c r="DMZ222" s="6"/>
      <c r="DNA222" s="3"/>
      <c r="DNB222" s="6"/>
      <c r="DNC222" s="3"/>
      <c r="DND222" s="6"/>
      <c r="DNE222" s="35"/>
      <c r="DWO222" s="33"/>
      <c r="DWP222" s="3"/>
      <c r="DWQ222" s="3" t="s">
        <v>20</v>
      </c>
      <c r="DWR222" s="3"/>
      <c r="DWS222" s="3"/>
      <c r="DWT222" s="6"/>
      <c r="DWU222" s="3"/>
      <c r="DWV222" s="6"/>
      <c r="DWW222" s="3"/>
      <c r="DWX222" s="6"/>
      <c r="DWY222" s="3"/>
      <c r="DWZ222" s="6"/>
      <c r="DXA222" s="35"/>
      <c r="EGK222" s="33"/>
      <c r="EGL222" s="3"/>
      <c r="EGM222" s="3" t="s">
        <v>20</v>
      </c>
      <c r="EGN222" s="3"/>
      <c r="EGO222" s="3"/>
      <c r="EGP222" s="6"/>
      <c r="EGQ222" s="3"/>
      <c r="EGR222" s="6"/>
      <c r="EGS222" s="3"/>
      <c r="EGT222" s="6"/>
      <c r="EGU222" s="3"/>
      <c r="EGV222" s="6"/>
      <c r="EGW222" s="35"/>
      <c r="EQG222" s="33"/>
      <c r="EQH222" s="3"/>
      <c r="EQI222" s="3" t="s">
        <v>20</v>
      </c>
      <c r="EQJ222" s="3"/>
      <c r="EQK222" s="3"/>
      <c r="EQL222" s="6"/>
      <c r="EQM222" s="3"/>
      <c r="EQN222" s="6"/>
      <c r="EQO222" s="3"/>
      <c r="EQP222" s="6"/>
      <c r="EQQ222" s="3"/>
      <c r="EQR222" s="6"/>
      <c r="EQS222" s="35"/>
      <c r="FAC222" s="33"/>
      <c r="FAD222" s="3"/>
      <c r="FAE222" s="3" t="s">
        <v>20</v>
      </c>
      <c r="FAF222" s="3"/>
      <c r="FAG222" s="3"/>
      <c r="FAH222" s="6"/>
      <c r="FAI222" s="3"/>
      <c r="FAJ222" s="6"/>
      <c r="FAK222" s="3"/>
      <c r="FAL222" s="6"/>
      <c r="FAM222" s="3"/>
      <c r="FAN222" s="6"/>
      <c r="FAO222" s="35"/>
      <c r="FJY222" s="33"/>
      <c r="FJZ222" s="3"/>
      <c r="FKA222" s="3" t="s">
        <v>20</v>
      </c>
      <c r="FKB222" s="3"/>
      <c r="FKC222" s="3"/>
      <c r="FKD222" s="6"/>
      <c r="FKE222" s="3"/>
      <c r="FKF222" s="6"/>
      <c r="FKG222" s="3"/>
      <c r="FKH222" s="6"/>
      <c r="FKI222" s="3"/>
      <c r="FKJ222" s="6"/>
      <c r="FKK222" s="35"/>
      <c r="FTU222" s="33"/>
      <c r="FTV222" s="3"/>
      <c r="FTW222" s="3" t="s">
        <v>20</v>
      </c>
      <c r="FTX222" s="3"/>
      <c r="FTY222" s="3"/>
      <c r="FTZ222" s="6"/>
      <c r="FUA222" s="3"/>
      <c r="FUB222" s="6"/>
      <c r="FUC222" s="3"/>
      <c r="FUD222" s="6"/>
      <c r="FUE222" s="3"/>
      <c r="FUF222" s="6"/>
      <c r="FUG222" s="35"/>
      <c r="GDQ222" s="33"/>
      <c r="GDR222" s="3"/>
      <c r="GDS222" s="3" t="s">
        <v>20</v>
      </c>
      <c r="GDT222" s="3"/>
      <c r="GDU222" s="3"/>
      <c r="GDV222" s="6"/>
      <c r="GDW222" s="3"/>
      <c r="GDX222" s="6"/>
      <c r="GDY222" s="3"/>
      <c r="GDZ222" s="6"/>
      <c r="GEA222" s="3"/>
      <c r="GEB222" s="6"/>
      <c r="GEC222" s="35"/>
      <c r="GNM222" s="33"/>
      <c r="GNN222" s="3"/>
      <c r="GNO222" s="3" t="s">
        <v>20</v>
      </c>
      <c r="GNP222" s="3"/>
      <c r="GNQ222" s="3"/>
      <c r="GNR222" s="6"/>
      <c r="GNS222" s="3"/>
      <c r="GNT222" s="6"/>
      <c r="GNU222" s="3"/>
      <c r="GNV222" s="6"/>
      <c r="GNW222" s="3"/>
      <c r="GNX222" s="6"/>
      <c r="GNY222" s="35"/>
      <c r="GXI222" s="33"/>
      <c r="GXJ222" s="3"/>
      <c r="GXK222" s="3" t="s">
        <v>20</v>
      </c>
      <c r="GXL222" s="3"/>
      <c r="GXM222" s="3"/>
      <c r="GXN222" s="6"/>
      <c r="GXO222" s="3"/>
      <c r="GXP222" s="6"/>
      <c r="GXQ222" s="3"/>
      <c r="GXR222" s="6"/>
      <c r="GXS222" s="3"/>
      <c r="GXT222" s="6"/>
      <c r="GXU222" s="35"/>
      <c r="HHE222" s="33"/>
      <c r="HHF222" s="3"/>
      <c r="HHG222" s="3" t="s">
        <v>20</v>
      </c>
      <c r="HHH222" s="3"/>
      <c r="HHI222" s="3"/>
      <c r="HHJ222" s="6"/>
      <c r="HHK222" s="3"/>
      <c r="HHL222" s="6"/>
      <c r="HHM222" s="3"/>
      <c r="HHN222" s="6"/>
      <c r="HHO222" s="3"/>
      <c r="HHP222" s="6"/>
      <c r="HHQ222" s="35"/>
      <c r="HRA222" s="33"/>
      <c r="HRB222" s="3"/>
      <c r="HRC222" s="3" t="s">
        <v>20</v>
      </c>
      <c r="HRD222" s="3"/>
      <c r="HRE222" s="3"/>
      <c r="HRF222" s="6"/>
      <c r="HRG222" s="3"/>
      <c r="HRH222" s="6"/>
      <c r="HRI222" s="3"/>
      <c r="HRJ222" s="6"/>
      <c r="HRK222" s="3"/>
      <c r="HRL222" s="6"/>
      <c r="HRM222" s="35"/>
      <c r="IAW222" s="33"/>
      <c r="IAX222" s="3"/>
      <c r="IAY222" s="3" t="s">
        <v>20</v>
      </c>
      <c r="IAZ222" s="3"/>
      <c r="IBA222" s="3"/>
      <c r="IBB222" s="6"/>
      <c r="IBC222" s="3"/>
      <c r="IBD222" s="6"/>
      <c r="IBE222" s="3"/>
      <c r="IBF222" s="6"/>
      <c r="IBG222" s="3"/>
      <c r="IBH222" s="6"/>
      <c r="IBI222" s="35"/>
      <c r="IKS222" s="33"/>
      <c r="IKT222" s="3"/>
      <c r="IKU222" s="3" t="s">
        <v>20</v>
      </c>
      <c r="IKV222" s="3"/>
      <c r="IKW222" s="3"/>
      <c r="IKX222" s="6"/>
      <c r="IKY222" s="3"/>
      <c r="IKZ222" s="6"/>
      <c r="ILA222" s="3"/>
      <c r="ILB222" s="6"/>
      <c r="ILC222" s="3"/>
      <c r="ILD222" s="6"/>
      <c r="ILE222" s="35"/>
      <c r="IUO222" s="33"/>
      <c r="IUP222" s="3"/>
      <c r="IUQ222" s="3" t="s">
        <v>20</v>
      </c>
      <c r="IUR222" s="3"/>
      <c r="IUS222" s="3"/>
      <c r="IUT222" s="6"/>
      <c r="IUU222" s="3"/>
      <c r="IUV222" s="6"/>
      <c r="IUW222" s="3"/>
      <c r="IUX222" s="6"/>
      <c r="IUY222" s="3"/>
      <c r="IUZ222" s="6"/>
      <c r="IVA222" s="35"/>
      <c r="JEK222" s="33"/>
      <c r="JEL222" s="3"/>
      <c r="JEM222" s="3" t="s">
        <v>20</v>
      </c>
      <c r="JEN222" s="3"/>
      <c r="JEO222" s="3"/>
      <c r="JEP222" s="6"/>
      <c r="JEQ222" s="3"/>
      <c r="JER222" s="6"/>
      <c r="JES222" s="3"/>
      <c r="JET222" s="6"/>
      <c r="JEU222" s="3"/>
      <c r="JEV222" s="6"/>
      <c r="JEW222" s="35"/>
      <c r="JOG222" s="33"/>
      <c r="JOH222" s="3"/>
      <c r="JOI222" s="3" t="s">
        <v>20</v>
      </c>
      <c r="JOJ222" s="3"/>
      <c r="JOK222" s="3"/>
      <c r="JOL222" s="6"/>
      <c r="JOM222" s="3"/>
      <c r="JON222" s="6"/>
      <c r="JOO222" s="3"/>
      <c r="JOP222" s="6"/>
      <c r="JOQ222" s="3"/>
      <c r="JOR222" s="6"/>
      <c r="JOS222" s="35"/>
      <c r="JYC222" s="33"/>
      <c r="JYD222" s="3"/>
      <c r="JYE222" s="3" t="s">
        <v>20</v>
      </c>
      <c r="JYF222" s="3"/>
      <c r="JYG222" s="3"/>
      <c r="JYH222" s="6"/>
      <c r="JYI222" s="3"/>
      <c r="JYJ222" s="6"/>
      <c r="JYK222" s="3"/>
      <c r="JYL222" s="6"/>
      <c r="JYM222" s="3"/>
      <c r="JYN222" s="6"/>
      <c r="JYO222" s="35"/>
      <c r="KHY222" s="33"/>
      <c r="KHZ222" s="3"/>
      <c r="KIA222" s="3" t="s">
        <v>20</v>
      </c>
      <c r="KIB222" s="3"/>
      <c r="KIC222" s="3"/>
      <c r="KID222" s="6"/>
      <c r="KIE222" s="3"/>
      <c r="KIF222" s="6"/>
      <c r="KIG222" s="3"/>
      <c r="KIH222" s="6"/>
      <c r="KII222" s="3"/>
      <c r="KIJ222" s="6"/>
      <c r="KIK222" s="35"/>
      <c r="KRU222" s="33"/>
      <c r="KRV222" s="3"/>
      <c r="KRW222" s="3" t="s">
        <v>20</v>
      </c>
      <c r="KRX222" s="3"/>
      <c r="KRY222" s="3"/>
      <c r="KRZ222" s="6"/>
      <c r="KSA222" s="3"/>
      <c r="KSB222" s="6"/>
      <c r="KSC222" s="3"/>
      <c r="KSD222" s="6"/>
      <c r="KSE222" s="3"/>
      <c r="KSF222" s="6"/>
      <c r="KSG222" s="35"/>
      <c r="LBQ222" s="33"/>
      <c r="LBR222" s="3"/>
      <c r="LBS222" s="3" t="s">
        <v>20</v>
      </c>
      <c r="LBT222" s="3"/>
      <c r="LBU222" s="3"/>
      <c r="LBV222" s="6"/>
      <c r="LBW222" s="3"/>
      <c r="LBX222" s="6"/>
      <c r="LBY222" s="3"/>
      <c r="LBZ222" s="6"/>
      <c r="LCA222" s="3"/>
      <c r="LCB222" s="6"/>
      <c r="LCC222" s="35"/>
      <c r="LLM222" s="33"/>
      <c r="LLN222" s="3"/>
      <c r="LLO222" s="3" t="s">
        <v>20</v>
      </c>
      <c r="LLP222" s="3"/>
      <c r="LLQ222" s="3"/>
      <c r="LLR222" s="6"/>
      <c r="LLS222" s="3"/>
      <c r="LLT222" s="6"/>
      <c r="LLU222" s="3"/>
      <c r="LLV222" s="6"/>
      <c r="LLW222" s="3"/>
      <c r="LLX222" s="6"/>
      <c r="LLY222" s="35"/>
      <c r="LVI222" s="33"/>
      <c r="LVJ222" s="3"/>
      <c r="LVK222" s="3" t="s">
        <v>20</v>
      </c>
      <c r="LVL222" s="3"/>
      <c r="LVM222" s="3"/>
      <c r="LVN222" s="6"/>
      <c r="LVO222" s="3"/>
      <c r="LVP222" s="6"/>
      <c r="LVQ222" s="3"/>
      <c r="LVR222" s="6"/>
      <c r="LVS222" s="3"/>
      <c r="LVT222" s="6"/>
      <c r="LVU222" s="35"/>
      <c r="MFE222" s="33"/>
      <c r="MFF222" s="3"/>
      <c r="MFG222" s="3" t="s">
        <v>20</v>
      </c>
      <c r="MFH222" s="3"/>
      <c r="MFI222" s="3"/>
      <c r="MFJ222" s="6"/>
      <c r="MFK222" s="3"/>
      <c r="MFL222" s="6"/>
      <c r="MFM222" s="3"/>
      <c r="MFN222" s="6"/>
      <c r="MFO222" s="3"/>
      <c r="MFP222" s="6"/>
      <c r="MFQ222" s="35"/>
      <c r="MPA222" s="33"/>
      <c r="MPB222" s="3"/>
      <c r="MPC222" s="3" t="s">
        <v>20</v>
      </c>
      <c r="MPD222" s="3"/>
      <c r="MPE222" s="3"/>
      <c r="MPF222" s="6"/>
      <c r="MPG222" s="3"/>
      <c r="MPH222" s="6"/>
      <c r="MPI222" s="3"/>
      <c r="MPJ222" s="6"/>
      <c r="MPK222" s="3"/>
      <c r="MPL222" s="6"/>
      <c r="MPM222" s="35"/>
      <c r="MYW222" s="33"/>
      <c r="MYX222" s="3"/>
      <c r="MYY222" s="3" t="s">
        <v>20</v>
      </c>
      <c r="MYZ222" s="3"/>
      <c r="MZA222" s="3"/>
      <c r="MZB222" s="6"/>
      <c r="MZC222" s="3"/>
      <c r="MZD222" s="6"/>
      <c r="MZE222" s="3"/>
      <c r="MZF222" s="6"/>
      <c r="MZG222" s="3"/>
      <c r="MZH222" s="6"/>
      <c r="MZI222" s="35"/>
      <c r="NIS222" s="33"/>
      <c r="NIT222" s="3"/>
      <c r="NIU222" s="3" t="s">
        <v>20</v>
      </c>
      <c r="NIV222" s="3"/>
      <c r="NIW222" s="3"/>
      <c r="NIX222" s="6"/>
      <c r="NIY222" s="3"/>
      <c r="NIZ222" s="6"/>
      <c r="NJA222" s="3"/>
      <c r="NJB222" s="6"/>
      <c r="NJC222" s="3"/>
      <c r="NJD222" s="6"/>
      <c r="NJE222" s="35"/>
      <c r="NSO222" s="33"/>
      <c r="NSP222" s="3"/>
      <c r="NSQ222" s="3" t="s">
        <v>20</v>
      </c>
      <c r="NSR222" s="3"/>
      <c r="NSS222" s="3"/>
      <c r="NST222" s="6"/>
      <c r="NSU222" s="3"/>
      <c r="NSV222" s="6"/>
      <c r="NSW222" s="3"/>
      <c r="NSX222" s="6"/>
      <c r="NSY222" s="3"/>
      <c r="NSZ222" s="6"/>
      <c r="NTA222" s="35"/>
      <c r="OCK222" s="33"/>
      <c r="OCL222" s="3"/>
      <c r="OCM222" s="3" t="s">
        <v>20</v>
      </c>
      <c r="OCN222" s="3"/>
      <c r="OCO222" s="3"/>
      <c r="OCP222" s="6"/>
      <c r="OCQ222" s="3"/>
      <c r="OCR222" s="6"/>
      <c r="OCS222" s="3"/>
      <c r="OCT222" s="6"/>
      <c r="OCU222" s="3"/>
      <c r="OCV222" s="6"/>
      <c r="OCW222" s="35"/>
      <c r="OMG222" s="33"/>
      <c r="OMH222" s="3"/>
      <c r="OMI222" s="3" t="s">
        <v>20</v>
      </c>
      <c r="OMJ222" s="3"/>
      <c r="OMK222" s="3"/>
      <c r="OML222" s="6"/>
      <c r="OMM222" s="3"/>
      <c r="OMN222" s="6"/>
      <c r="OMO222" s="3"/>
      <c r="OMP222" s="6"/>
      <c r="OMQ222" s="3"/>
      <c r="OMR222" s="6"/>
      <c r="OMS222" s="35"/>
      <c r="OWC222" s="33"/>
      <c r="OWD222" s="3"/>
      <c r="OWE222" s="3" t="s">
        <v>20</v>
      </c>
      <c r="OWF222" s="3"/>
      <c r="OWG222" s="3"/>
      <c r="OWH222" s="6"/>
      <c r="OWI222" s="3"/>
      <c r="OWJ222" s="6"/>
      <c r="OWK222" s="3"/>
      <c r="OWL222" s="6"/>
      <c r="OWM222" s="3"/>
      <c r="OWN222" s="6"/>
      <c r="OWO222" s="35"/>
      <c r="PFY222" s="33"/>
      <c r="PFZ222" s="3"/>
      <c r="PGA222" s="3" t="s">
        <v>20</v>
      </c>
      <c r="PGB222" s="3"/>
      <c r="PGC222" s="3"/>
      <c r="PGD222" s="6"/>
      <c r="PGE222" s="3"/>
      <c r="PGF222" s="6"/>
      <c r="PGG222" s="3"/>
      <c r="PGH222" s="6"/>
      <c r="PGI222" s="3"/>
      <c r="PGJ222" s="6"/>
      <c r="PGK222" s="35"/>
      <c r="PPU222" s="33"/>
      <c r="PPV222" s="3"/>
      <c r="PPW222" s="3" t="s">
        <v>20</v>
      </c>
      <c r="PPX222" s="3"/>
      <c r="PPY222" s="3"/>
      <c r="PPZ222" s="6"/>
      <c r="PQA222" s="3"/>
      <c r="PQB222" s="6"/>
      <c r="PQC222" s="3"/>
      <c r="PQD222" s="6"/>
      <c r="PQE222" s="3"/>
      <c r="PQF222" s="6"/>
      <c r="PQG222" s="35"/>
      <c r="PZQ222" s="33"/>
      <c r="PZR222" s="3"/>
      <c r="PZS222" s="3" t="s">
        <v>20</v>
      </c>
      <c r="PZT222" s="3"/>
      <c r="PZU222" s="3"/>
      <c r="PZV222" s="6"/>
      <c r="PZW222" s="3"/>
      <c r="PZX222" s="6"/>
      <c r="PZY222" s="3"/>
      <c r="PZZ222" s="6"/>
      <c r="QAA222" s="3"/>
      <c r="QAB222" s="6"/>
      <c r="QAC222" s="35"/>
      <c r="QJM222" s="33"/>
      <c r="QJN222" s="3"/>
      <c r="QJO222" s="3" t="s">
        <v>20</v>
      </c>
      <c r="QJP222" s="3"/>
      <c r="QJQ222" s="3"/>
      <c r="QJR222" s="6"/>
      <c r="QJS222" s="3"/>
      <c r="QJT222" s="6"/>
      <c r="QJU222" s="3"/>
      <c r="QJV222" s="6"/>
      <c r="QJW222" s="3"/>
      <c r="QJX222" s="6"/>
      <c r="QJY222" s="35"/>
      <c r="QTI222" s="33"/>
      <c r="QTJ222" s="3"/>
      <c r="QTK222" s="3" t="s">
        <v>20</v>
      </c>
      <c r="QTL222" s="3"/>
      <c r="QTM222" s="3"/>
      <c r="QTN222" s="6"/>
      <c r="QTO222" s="3"/>
      <c r="QTP222" s="6"/>
      <c r="QTQ222" s="3"/>
      <c r="QTR222" s="6"/>
      <c r="QTS222" s="3"/>
      <c r="QTT222" s="6"/>
      <c r="QTU222" s="35"/>
      <c r="RDE222" s="33"/>
      <c r="RDF222" s="3"/>
      <c r="RDG222" s="3" t="s">
        <v>20</v>
      </c>
      <c r="RDH222" s="3"/>
      <c r="RDI222" s="3"/>
      <c r="RDJ222" s="6"/>
      <c r="RDK222" s="3"/>
      <c r="RDL222" s="6"/>
      <c r="RDM222" s="3"/>
      <c r="RDN222" s="6"/>
      <c r="RDO222" s="3"/>
      <c r="RDP222" s="6"/>
      <c r="RDQ222" s="35"/>
      <c r="RNA222" s="33"/>
      <c r="RNB222" s="3"/>
      <c r="RNC222" s="3" t="s">
        <v>20</v>
      </c>
      <c r="RND222" s="3"/>
      <c r="RNE222" s="3"/>
      <c r="RNF222" s="6"/>
      <c r="RNG222" s="3"/>
      <c r="RNH222" s="6"/>
      <c r="RNI222" s="3"/>
      <c r="RNJ222" s="6"/>
      <c r="RNK222" s="3"/>
      <c r="RNL222" s="6"/>
      <c r="RNM222" s="35"/>
      <c r="RWW222" s="33"/>
      <c r="RWX222" s="3"/>
      <c r="RWY222" s="3" t="s">
        <v>20</v>
      </c>
      <c r="RWZ222" s="3"/>
      <c r="RXA222" s="3"/>
      <c r="RXB222" s="6"/>
      <c r="RXC222" s="3"/>
      <c r="RXD222" s="6"/>
      <c r="RXE222" s="3"/>
      <c r="RXF222" s="6"/>
      <c r="RXG222" s="3"/>
      <c r="RXH222" s="6"/>
      <c r="RXI222" s="35"/>
      <c r="SGS222" s="33"/>
      <c r="SGT222" s="3"/>
      <c r="SGU222" s="3" t="s">
        <v>20</v>
      </c>
      <c r="SGV222" s="3"/>
      <c r="SGW222" s="3"/>
      <c r="SGX222" s="6"/>
      <c r="SGY222" s="3"/>
      <c r="SGZ222" s="6"/>
      <c r="SHA222" s="3"/>
      <c r="SHB222" s="6"/>
      <c r="SHC222" s="3"/>
      <c r="SHD222" s="6"/>
      <c r="SHE222" s="35"/>
      <c r="SQO222" s="33"/>
      <c r="SQP222" s="3"/>
      <c r="SQQ222" s="3" t="s">
        <v>20</v>
      </c>
      <c r="SQR222" s="3"/>
      <c r="SQS222" s="3"/>
      <c r="SQT222" s="6"/>
      <c r="SQU222" s="3"/>
      <c r="SQV222" s="6"/>
      <c r="SQW222" s="3"/>
      <c r="SQX222" s="6"/>
      <c r="SQY222" s="3"/>
      <c r="SQZ222" s="6"/>
      <c r="SRA222" s="35"/>
      <c r="TAK222" s="33"/>
      <c r="TAL222" s="3"/>
      <c r="TAM222" s="3" t="s">
        <v>20</v>
      </c>
      <c r="TAN222" s="3"/>
      <c r="TAO222" s="3"/>
      <c r="TAP222" s="6"/>
      <c r="TAQ222" s="3"/>
      <c r="TAR222" s="6"/>
      <c r="TAS222" s="3"/>
      <c r="TAT222" s="6"/>
      <c r="TAU222" s="3"/>
      <c r="TAV222" s="6"/>
      <c r="TAW222" s="35"/>
      <c r="TKG222" s="33"/>
      <c r="TKH222" s="3"/>
      <c r="TKI222" s="3" t="s">
        <v>20</v>
      </c>
      <c r="TKJ222" s="3"/>
      <c r="TKK222" s="3"/>
      <c r="TKL222" s="6"/>
      <c r="TKM222" s="3"/>
      <c r="TKN222" s="6"/>
      <c r="TKO222" s="3"/>
      <c r="TKP222" s="6"/>
      <c r="TKQ222" s="3"/>
      <c r="TKR222" s="6"/>
      <c r="TKS222" s="35"/>
      <c r="TUC222" s="33"/>
      <c r="TUD222" s="3"/>
      <c r="TUE222" s="3" t="s">
        <v>20</v>
      </c>
      <c r="TUF222" s="3"/>
      <c r="TUG222" s="3"/>
      <c r="TUH222" s="6"/>
      <c r="TUI222" s="3"/>
      <c r="TUJ222" s="6"/>
      <c r="TUK222" s="3"/>
      <c r="TUL222" s="6"/>
      <c r="TUM222" s="3"/>
      <c r="TUN222" s="6"/>
      <c r="TUO222" s="35"/>
      <c r="UDY222" s="33"/>
      <c r="UDZ222" s="3"/>
      <c r="UEA222" s="3" t="s">
        <v>20</v>
      </c>
      <c r="UEB222" s="3"/>
      <c r="UEC222" s="3"/>
      <c r="UED222" s="6"/>
      <c r="UEE222" s="3"/>
      <c r="UEF222" s="6"/>
      <c r="UEG222" s="3"/>
      <c r="UEH222" s="6"/>
      <c r="UEI222" s="3"/>
      <c r="UEJ222" s="6"/>
      <c r="UEK222" s="35"/>
      <c r="UNU222" s="33"/>
      <c r="UNV222" s="3"/>
      <c r="UNW222" s="3" t="s">
        <v>20</v>
      </c>
      <c r="UNX222" s="3"/>
      <c r="UNY222" s="3"/>
      <c r="UNZ222" s="6"/>
      <c r="UOA222" s="3"/>
      <c r="UOB222" s="6"/>
      <c r="UOC222" s="3"/>
      <c r="UOD222" s="6"/>
      <c r="UOE222" s="3"/>
      <c r="UOF222" s="6"/>
      <c r="UOG222" s="35"/>
      <c r="UXQ222" s="33"/>
      <c r="UXR222" s="3"/>
      <c r="UXS222" s="3" t="s">
        <v>20</v>
      </c>
      <c r="UXT222" s="3"/>
      <c r="UXU222" s="3"/>
      <c r="UXV222" s="6"/>
      <c r="UXW222" s="3"/>
      <c r="UXX222" s="6"/>
      <c r="UXY222" s="3"/>
      <c r="UXZ222" s="6"/>
      <c r="UYA222" s="3"/>
      <c r="UYB222" s="6"/>
      <c r="UYC222" s="35"/>
      <c r="VHM222" s="33"/>
      <c r="VHN222" s="3"/>
      <c r="VHO222" s="3" t="s">
        <v>20</v>
      </c>
      <c r="VHP222" s="3"/>
      <c r="VHQ222" s="3"/>
      <c r="VHR222" s="6"/>
      <c r="VHS222" s="3"/>
      <c r="VHT222" s="6"/>
      <c r="VHU222" s="3"/>
      <c r="VHV222" s="6"/>
      <c r="VHW222" s="3"/>
      <c r="VHX222" s="6"/>
      <c r="VHY222" s="35"/>
      <c r="VRI222" s="33"/>
      <c r="VRJ222" s="3"/>
      <c r="VRK222" s="3" t="s">
        <v>20</v>
      </c>
      <c r="VRL222" s="3"/>
      <c r="VRM222" s="3"/>
      <c r="VRN222" s="6"/>
      <c r="VRO222" s="3"/>
      <c r="VRP222" s="6"/>
      <c r="VRQ222" s="3"/>
      <c r="VRR222" s="6"/>
      <c r="VRS222" s="3"/>
      <c r="VRT222" s="6"/>
      <c r="VRU222" s="35"/>
      <c r="WBE222" s="33"/>
      <c r="WBF222" s="3"/>
      <c r="WBG222" s="3" t="s">
        <v>20</v>
      </c>
      <c r="WBH222" s="3"/>
      <c r="WBI222" s="3"/>
      <c r="WBJ222" s="6"/>
      <c r="WBK222" s="3"/>
      <c r="WBL222" s="6"/>
      <c r="WBM222" s="3"/>
      <c r="WBN222" s="6"/>
      <c r="WBO222" s="3"/>
      <c r="WBP222" s="6"/>
      <c r="WBQ222" s="35"/>
      <c r="WLA222" s="33"/>
      <c r="WLB222" s="3"/>
      <c r="WLC222" s="3" t="s">
        <v>20</v>
      </c>
      <c r="WLD222" s="3"/>
      <c r="WLE222" s="3"/>
      <c r="WLF222" s="6"/>
      <c r="WLG222" s="3"/>
      <c r="WLH222" s="6"/>
      <c r="WLI222" s="3"/>
      <c r="WLJ222" s="6"/>
      <c r="WLK222" s="3"/>
      <c r="WLL222" s="6"/>
      <c r="WLM222" s="35"/>
      <c r="WUW222" s="33"/>
      <c r="WUX222" s="3"/>
      <c r="WUY222" s="3" t="s">
        <v>20</v>
      </c>
      <c r="WUZ222" s="3"/>
      <c r="WVA222" s="3"/>
      <c r="WVB222" s="6"/>
      <c r="WVC222" s="3"/>
      <c r="WVD222" s="6"/>
      <c r="WVE222" s="3"/>
      <c r="WVF222" s="6"/>
      <c r="WVG222" s="3"/>
      <c r="WVH222" s="6"/>
      <c r="WVI222" s="35"/>
    </row>
    <row r="223" spans="1:16129" x14ac:dyDescent="0.25">
      <c r="A223" s="33"/>
      <c r="B223" s="52" t="s">
        <v>164</v>
      </c>
      <c r="C223" s="3" t="s">
        <v>29</v>
      </c>
      <c r="D223" s="70">
        <v>1</v>
      </c>
      <c r="E223" s="70"/>
      <c r="F223" s="70"/>
      <c r="G223" s="70"/>
      <c r="H223" s="70"/>
      <c r="I223" s="70"/>
      <c r="J223" s="70"/>
      <c r="K223" s="68"/>
      <c r="L223" s="11" t="s">
        <v>103</v>
      </c>
      <c r="IK223" s="33"/>
      <c r="IL223" s="3" t="s">
        <v>47</v>
      </c>
      <c r="IM223" s="52" t="s">
        <v>48</v>
      </c>
      <c r="IN223" s="3" t="s">
        <v>29</v>
      </c>
      <c r="IO223" s="3"/>
      <c r="IP223" s="6">
        <f>IP219</f>
        <v>22</v>
      </c>
      <c r="IQ223" s="6">
        <f>42.5/1.18</f>
        <v>36.016949152542374</v>
      </c>
      <c r="IR223" s="6">
        <f>IP223*IQ223</f>
        <v>792.37288135593224</v>
      </c>
      <c r="IS223" s="3"/>
      <c r="IT223" s="6"/>
      <c r="IU223" s="3"/>
      <c r="IV223" s="6"/>
      <c r="IW223" s="35">
        <f>IR223+IT223+IV223</f>
        <v>792.37288135593224</v>
      </c>
      <c r="SG223" s="33"/>
      <c r="SH223" s="3" t="s">
        <v>47</v>
      </c>
      <c r="SI223" s="52" t="s">
        <v>48</v>
      </c>
      <c r="SJ223" s="3" t="s">
        <v>29</v>
      </c>
      <c r="SK223" s="3"/>
      <c r="SL223" s="6">
        <f>SL219</f>
        <v>22</v>
      </c>
      <c r="SM223" s="6">
        <f>42.5/1.18</f>
        <v>36.016949152542374</v>
      </c>
      <c r="SN223" s="6">
        <f>SL223*SM223</f>
        <v>792.37288135593224</v>
      </c>
      <c r="SO223" s="3"/>
      <c r="SP223" s="6"/>
      <c r="SQ223" s="3"/>
      <c r="SR223" s="6"/>
      <c r="SS223" s="35">
        <f>SN223+SP223+SR223</f>
        <v>792.37288135593224</v>
      </c>
      <c r="ACC223" s="33"/>
      <c r="ACD223" s="3" t="s">
        <v>47</v>
      </c>
      <c r="ACE223" s="52" t="s">
        <v>48</v>
      </c>
      <c r="ACF223" s="3" t="s">
        <v>29</v>
      </c>
      <c r="ACG223" s="3"/>
      <c r="ACH223" s="6">
        <f>ACH219</f>
        <v>22</v>
      </c>
      <c r="ACI223" s="6">
        <f>42.5/1.18</f>
        <v>36.016949152542374</v>
      </c>
      <c r="ACJ223" s="6">
        <f>ACH223*ACI223</f>
        <v>792.37288135593224</v>
      </c>
      <c r="ACK223" s="3"/>
      <c r="ACL223" s="6"/>
      <c r="ACM223" s="3"/>
      <c r="ACN223" s="6"/>
      <c r="ACO223" s="35">
        <f>ACJ223+ACL223+ACN223</f>
        <v>792.37288135593224</v>
      </c>
      <c r="ALY223" s="33"/>
      <c r="ALZ223" s="3" t="s">
        <v>47</v>
      </c>
      <c r="AMA223" s="52" t="s">
        <v>48</v>
      </c>
      <c r="AMB223" s="3" t="s">
        <v>29</v>
      </c>
      <c r="AMC223" s="3"/>
      <c r="AMD223" s="6">
        <f>AMD219</f>
        <v>22</v>
      </c>
      <c r="AME223" s="6">
        <f>42.5/1.18</f>
        <v>36.016949152542374</v>
      </c>
      <c r="AMF223" s="6">
        <f>AMD223*AME223</f>
        <v>792.37288135593224</v>
      </c>
      <c r="AMG223" s="3"/>
      <c r="AMH223" s="6"/>
      <c r="AMI223" s="3"/>
      <c r="AMJ223" s="6"/>
      <c r="AMK223" s="35">
        <f>AMF223+AMH223+AMJ223</f>
        <v>792.37288135593224</v>
      </c>
      <c r="AVU223" s="33"/>
      <c r="AVV223" s="3" t="s">
        <v>47</v>
      </c>
      <c r="AVW223" s="52" t="s">
        <v>48</v>
      </c>
      <c r="AVX223" s="3" t="s">
        <v>29</v>
      </c>
      <c r="AVY223" s="3"/>
      <c r="AVZ223" s="6">
        <f>AVZ219</f>
        <v>22</v>
      </c>
      <c r="AWA223" s="6">
        <f>42.5/1.18</f>
        <v>36.016949152542374</v>
      </c>
      <c r="AWB223" s="6">
        <f>AVZ223*AWA223</f>
        <v>792.37288135593224</v>
      </c>
      <c r="AWC223" s="3"/>
      <c r="AWD223" s="6"/>
      <c r="AWE223" s="3"/>
      <c r="AWF223" s="6"/>
      <c r="AWG223" s="35">
        <f>AWB223+AWD223+AWF223</f>
        <v>792.37288135593224</v>
      </c>
      <c r="BFQ223" s="33"/>
      <c r="BFR223" s="3" t="s">
        <v>47</v>
      </c>
      <c r="BFS223" s="52" t="s">
        <v>48</v>
      </c>
      <c r="BFT223" s="3" t="s">
        <v>29</v>
      </c>
      <c r="BFU223" s="3"/>
      <c r="BFV223" s="6">
        <f>BFV219</f>
        <v>22</v>
      </c>
      <c r="BFW223" s="6">
        <f>42.5/1.18</f>
        <v>36.016949152542374</v>
      </c>
      <c r="BFX223" s="6">
        <f>BFV223*BFW223</f>
        <v>792.37288135593224</v>
      </c>
      <c r="BFY223" s="3"/>
      <c r="BFZ223" s="6"/>
      <c r="BGA223" s="3"/>
      <c r="BGB223" s="6"/>
      <c r="BGC223" s="35">
        <f>BFX223+BFZ223+BGB223</f>
        <v>792.37288135593224</v>
      </c>
      <c r="BPM223" s="33"/>
      <c r="BPN223" s="3" t="s">
        <v>47</v>
      </c>
      <c r="BPO223" s="52" t="s">
        <v>48</v>
      </c>
      <c r="BPP223" s="3" t="s">
        <v>29</v>
      </c>
      <c r="BPQ223" s="3"/>
      <c r="BPR223" s="6">
        <f>BPR219</f>
        <v>22</v>
      </c>
      <c r="BPS223" s="6">
        <f>42.5/1.18</f>
        <v>36.016949152542374</v>
      </c>
      <c r="BPT223" s="6">
        <f>BPR223*BPS223</f>
        <v>792.37288135593224</v>
      </c>
      <c r="BPU223" s="3"/>
      <c r="BPV223" s="6"/>
      <c r="BPW223" s="3"/>
      <c r="BPX223" s="6"/>
      <c r="BPY223" s="35">
        <f>BPT223+BPV223+BPX223</f>
        <v>792.37288135593224</v>
      </c>
      <c r="BZI223" s="33"/>
      <c r="BZJ223" s="3" t="s">
        <v>47</v>
      </c>
      <c r="BZK223" s="52" t="s">
        <v>48</v>
      </c>
      <c r="BZL223" s="3" t="s">
        <v>29</v>
      </c>
      <c r="BZM223" s="3"/>
      <c r="BZN223" s="6">
        <f>BZN219</f>
        <v>22</v>
      </c>
      <c r="BZO223" s="6">
        <f>42.5/1.18</f>
        <v>36.016949152542374</v>
      </c>
      <c r="BZP223" s="6">
        <f>BZN223*BZO223</f>
        <v>792.37288135593224</v>
      </c>
      <c r="BZQ223" s="3"/>
      <c r="BZR223" s="6"/>
      <c r="BZS223" s="3"/>
      <c r="BZT223" s="6"/>
      <c r="BZU223" s="35">
        <f>BZP223+BZR223+BZT223</f>
        <v>792.37288135593224</v>
      </c>
      <c r="CJE223" s="33"/>
      <c r="CJF223" s="3" t="s">
        <v>47</v>
      </c>
      <c r="CJG223" s="52" t="s">
        <v>48</v>
      </c>
      <c r="CJH223" s="3" t="s">
        <v>29</v>
      </c>
      <c r="CJI223" s="3"/>
      <c r="CJJ223" s="6">
        <f>CJJ219</f>
        <v>22</v>
      </c>
      <c r="CJK223" s="6">
        <f>42.5/1.18</f>
        <v>36.016949152542374</v>
      </c>
      <c r="CJL223" s="6">
        <f>CJJ223*CJK223</f>
        <v>792.37288135593224</v>
      </c>
      <c r="CJM223" s="3"/>
      <c r="CJN223" s="6"/>
      <c r="CJO223" s="3"/>
      <c r="CJP223" s="6"/>
      <c r="CJQ223" s="35">
        <f>CJL223+CJN223+CJP223</f>
        <v>792.37288135593224</v>
      </c>
      <c r="CTA223" s="33"/>
      <c r="CTB223" s="3" t="s">
        <v>47</v>
      </c>
      <c r="CTC223" s="52" t="s">
        <v>48</v>
      </c>
      <c r="CTD223" s="3" t="s">
        <v>29</v>
      </c>
      <c r="CTE223" s="3"/>
      <c r="CTF223" s="6">
        <f>CTF219</f>
        <v>22</v>
      </c>
      <c r="CTG223" s="6">
        <f>42.5/1.18</f>
        <v>36.016949152542374</v>
      </c>
      <c r="CTH223" s="6">
        <f>CTF223*CTG223</f>
        <v>792.37288135593224</v>
      </c>
      <c r="CTI223" s="3"/>
      <c r="CTJ223" s="6"/>
      <c r="CTK223" s="3"/>
      <c r="CTL223" s="6"/>
      <c r="CTM223" s="35">
        <f>CTH223+CTJ223+CTL223</f>
        <v>792.37288135593224</v>
      </c>
      <c r="DCW223" s="33"/>
      <c r="DCX223" s="3" t="s">
        <v>47</v>
      </c>
      <c r="DCY223" s="52" t="s">
        <v>48</v>
      </c>
      <c r="DCZ223" s="3" t="s">
        <v>29</v>
      </c>
      <c r="DDA223" s="3"/>
      <c r="DDB223" s="6">
        <f>DDB219</f>
        <v>22</v>
      </c>
      <c r="DDC223" s="6">
        <f>42.5/1.18</f>
        <v>36.016949152542374</v>
      </c>
      <c r="DDD223" s="6">
        <f>DDB223*DDC223</f>
        <v>792.37288135593224</v>
      </c>
      <c r="DDE223" s="3"/>
      <c r="DDF223" s="6"/>
      <c r="DDG223" s="3"/>
      <c r="DDH223" s="6"/>
      <c r="DDI223" s="35">
        <f>DDD223+DDF223+DDH223</f>
        <v>792.37288135593224</v>
      </c>
      <c r="DMS223" s="33"/>
      <c r="DMT223" s="3" t="s">
        <v>47</v>
      </c>
      <c r="DMU223" s="52" t="s">
        <v>48</v>
      </c>
      <c r="DMV223" s="3" t="s">
        <v>29</v>
      </c>
      <c r="DMW223" s="3"/>
      <c r="DMX223" s="6">
        <f>DMX219</f>
        <v>22</v>
      </c>
      <c r="DMY223" s="6">
        <f>42.5/1.18</f>
        <v>36.016949152542374</v>
      </c>
      <c r="DMZ223" s="6">
        <f>DMX223*DMY223</f>
        <v>792.37288135593224</v>
      </c>
      <c r="DNA223" s="3"/>
      <c r="DNB223" s="6"/>
      <c r="DNC223" s="3"/>
      <c r="DND223" s="6"/>
      <c r="DNE223" s="35">
        <f>DMZ223+DNB223+DND223</f>
        <v>792.37288135593224</v>
      </c>
      <c r="DWO223" s="33"/>
      <c r="DWP223" s="3" t="s">
        <v>47</v>
      </c>
      <c r="DWQ223" s="52" t="s">
        <v>48</v>
      </c>
      <c r="DWR223" s="3" t="s">
        <v>29</v>
      </c>
      <c r="DWS223" s="3"/>
      <c r="DWT223" s="6">
        <f>DWT219</f>
        <v>22</v>
      </c>
      <c r="DWU223" s="6">
        <f>42.5/1.18</f>
        <v>36.016949152542374</v>
      </c>
      <c r="DWV223" s="6">
        <f>DWT223*DWU223</f>
        <v>792.37288135593224</v>
      </c>
      <c r="DWW223" s="3"/>
      <c r="DWX223" s="6"/>
      <c r="DWY223" s="3"/>
      <c r="DWZ223" s="6"/>
      <c r="DXA223" s="35">
        <f>DWV223+DWX223+DWZ223</f>
        <v>792.37288135593224</v>
      </c>
      <c r="EGK223" s="33"/>
      <c r="EGL223" s="3" t="s">
        <v>47</v>
      </c>
      <c r="EGM223" s="52" t="s">
        <v>48</v>
      </c>
      <c r="EGN223" s="3" t="s">
        <v>29</v>
      </c>
      <c r="EGO223" s="3"/>
      <c r="EGP223" s="6">
        <f>EGP219</f>
        <v>22</v>
      </c>
      <c r="EGQ223" s="6">
        <f>42.5/1.18</f>
        <v>36.016949152542374</v>
      </c>
      <c r="EGR223" s="6">
        <f>EGP223*EGQ223</f>
        <v>792.37288135593224</v>
      </c>
      <c r="EGS223" s="3"/>
      <c r="EGT223" s="6"/>
      <c r="EGU223" s="3"/>
      <c r="EGV223" s="6"/>
      <c r="EGW223" s="35">
        <f>EGR223+EGT223+EGV223</f>
        <v>792.37288135593224</v>
      </c>
      <c r="EQG223" s="33"/>
      <c r="EQH223" s="3" t="s">
        <v>47</v>
      </c>
      <c r="EQI223" s="52" t="s">
        <v>48</v>
      </c>
      <c r="EQJ223" s="3" t="s">
        <v>29</v>
      </c>
      <c r="EQK223" s="3"/>
      <c r="EQL223" s="6">
        <f>EQL219</f>
        <v>22</v>
      </c>
      <c r="EQM223" s="6">
        <f>42.5/1.18</f>
        <v>36.016949152542374</v>
      </c>
      <c r="EQN223" s="6">
        <f>EQL223*EQM223</f>
        <v>792.37288135593224</v>
      </c>
      <c r="EQO223" s="3"/>
      <c r="EQP223" s="6"/>
      <c r="EQQ223" s="3"/>
      <c r="EQR223" s="6"/>
      <c r="EQS223" s="35">
        <f>EQN223+EQP223+EQR223</f>
        <v>792.37288135593224</v>
      </c>
      <c r="FAC223" s="33"/>
      <c r="FAD223" s="3" t="s">
        <v>47</v>
      </c>
      <c r="FAE223" s="52" t="s">
        <v>48</v>
      </c>
      <c r="FAF223" s="3" t="s">
        <v>29</v>
      </c>
      <c r="FAG223" s="3"/>
      <c r="FAH223" s="6">
        <f>FAH219</f>
        <v>22</v>
      </c>
      <c r="FAI223" s="6">
        <f>42.5/1.18</f>
        <v>36.016949152542374</v>
      </c>
      <c r="FAJ223" s="6">
        <f>FAH223*FAI223</f>
        <v>792.37288135593224</v>
      </c>
      <c r="FAK223" s="3"/>
      <c r="FAL223" s="6"/>
      <c r="FAM223" s="3"/>
      <c r="FAN223" s="6"/>
      <c r="FAO223" s="35">
        <f>FAJ223+FAL223+FAN223</f>
        <v>792.37288135593224</v>
      </c>
      <c r="FJY223" s="33"/>
      <c r="FJZ223" s="3" t="s">
        <v>47</v>
      </c>
      <c r="FKA223" s="52" t="s">
        <v>48</v>
      </c>
      <c r="FKB223" s="3" t="s">
        <v>29</v>
      </c>
      <c r="FKC223" s="3"/>
      <c r="FKD223" s="6">
        <f>FKD219</f>
        <v>22</v>
      </c>
      <c r="FKE223" s="6">
        <f>42.5/1.18</f>
        <v>36.016949152542374</v>
      </c>
      <c r="FKF223" s="6">
        <f>FKD223*FKE223</f>
        <v>792.37288135593224</v>
      </c>
      <c r="FKG223" s="3"/>
      <c r="FKH223" s="6"/>
      <c r="FKI223" s="3"/>
      <c r="FKJ223" s="6"/>
      <c r="FKK223" s="35">
        <f>FKF223+FKH223+FKJ223</f>
        <v>792.37288135593224</v>
      </c>
      <c r="FTU223" s="33"/>
      <c r="FTV223" s="3" t="s">
        <v>47</v>
      </c>
      <c r="FTW223" s="52" t="s">
        <v>48</v>
      </c>
      <c r="FTX223" s="3" t="s">
        <v>29</v>
      </c>
      <c r="FTY223" s="3"/>
      <c r="FTZ223" s="6">
        <f>FTZ219</f>
        <v>22</v>
      </c>
      <c r="FUA223" s="6">
        <f>42.5/1.18</f>
        <v>36.016949152542374</v>
      </c>
      <c r="FUB223" s="6">
        <f>FTZ223*FUA223</f>
        <v>792.37288135593224</v>
      </c>
      <c r="FUC223" s="3"/>
      <c r="FUD223" s="6"/>
      <c r="FUE223" s="3"/>
      <c r="FUF223" s="6"/>
      <c r="FUG223" s="35">
        <f>FUB223+FUD223+FUF223</f>
        <v>792.37288135593224</v>
      </c>
      <c r="GDQ223" s="33"/>
      <c r="GDR223" s="3" t="s">
        <v>47</v>
      </c>
      <c r="GDS223" s="52" t="s">
        <v>48</v>
      </c>
      <c r="GDT223" s="3" t="s">
        <v>29</v>
      </c>
      <c r="GDU223" s="3"/>
      <c r="GDV223" s="6">
        <f>GDV219</f>
        <v>22</v>
      </c>
      <c r="GDW223" s="6">
        <f>42.5/1.18</f>
        <v>36.016949152542374</v>
      </c>
      <c r="GDX223" s="6">
        <f>GDV223*GDW223</f>
        <v>792.37288135593224</v>
      </c>
      <c r="GDY223" s="3"/>
      <c r="GDZ223" s="6"/>
      <c r="GEA223" s="3"/>
      <c r="GEB223" s="6"/>
      <c r="GEC223" s="35">
        <f>GDX223+GDZ223+GEB223</f>
        <v>792.37288135593224</v>
      </c>
      <c r="GNM223" s="33"/>
      <c r="GNN223" s="3" t="s">
        <v>47</v>
      </c>
      <c r="GNO223" s="52" t="s">
        <v>48</v>
      </c>
      <c r="GNP223" s="3" t="s">
        <v>29</v>
      </c>
      <c r="GNQ223" s="3"/>
      <c r="GNR223" s="6">
        <f>GNR219</f>
        <v>22</v>
      </c>
      <c r="GNS223" s="6">
        <f>42.5/1.18</f>
        <v>36.016949152542374</v>
      </c>
      <c r="GNT223" s="6">
        <f>GNR223*GNS223</f>
        <v>792.37288135593224</v>
      </c>
      <c r="GNU223" s="3"/>
      <c r="GNV223" s="6"/>
      <c r="GNW223" s="3"/>
      <c r="GNX223" s="6"/>
      <c r="GNY223" s="35">
        <f>GNT223+GNV223+GNX223</f>
        <v>792.37288135593224</v>
      </c>
      <c r="GXI223" s="33"/>
      <c r="GXJ223" s="3" t="s">
        <v>47</v>
      </c>
      <c r="GXK223" s="52" t="s">
        <v>48</v>
      </c>
      <c r="GXL223" s="3" t="s">
        <v>29</v>
      </c>
      <c r="GXM223" s="3"/>
      <c r="GXN223" s="6">
        <f>GXN219</f>
        <v>22</v>
      </c>
      <c r="GXO223" s="6">
        <f>42.5/1.18</f>
        <v>36.016949152542374</v>
      </c>
      <c r="GXP223" s="6">
        <f>GXN223*GXO223</f>
        <v>792.37288135593224</v>
      </c>
      <c r="GXQ223" s="3"/>
      <c r="GXR223" s="6"/>
      <c r="GXS223" s="3"/>
      <c r="GXT223" s="6"/>
      <c r="GXU223" s="35">
        <f>GXP223+GXR223+GXT223</f>
        <v>792.37288135593224</v>
      </c>
      <c r="HHE223" s="33"/>
      <c r="HHF223" s="3" t="s">
        <v>47</v>
      </c>
      <c r="HHG223" s="52" t="s">
        <v>48</v>
      </c>
      <c r="HHH223" s="3" t="s">
        <v>29</v>
      </c>
      <c r="HHI223" s="3"/>
      <c r="HHJ223" s="6">
        <f>HHJ219</f>
        <v>22</v>
      </c>
      <c r="HHK223" s="6">
        <f>42.5/1.18</f>
        <v>36.016949152542374</v>
      </c>
      <c r="HHL223" s="6">
        <f>HHJ223*HHK223</f>
        <v>792.37288135593224</v>
      </c>
      <c r="HHM223" s="3"/>
      <c r="HHN223" s="6"/>
      <c r="HHO223" s="3"/>
      <c r="HHP223" s="6"/>
      <c r="HHQ223" s="35">
        <f>HHL223+HHN223+HHP223</f>
        <v>792.37288135593224</v>
      </c>
      <c r="HRA223" s="33"/>
      <c r="HRB223" s="3" t="s">
        <v>47</v>
      </c>
      <c r="HRC223" s="52" t="s">
        <v>48</v>
      </c>
      <c r="HRD223" s="3" t="s">
        <v>29</v>
      </c>
      <c r="HRE223" s="3"/>
      <c r="HRF223" s="6">
        <f>HRF219</f>
        <v>22</v>
      </c>
      <c r="HRG223" s="6">
        <f>42.5/1.18</f>
        <v>36.016949152542374</v>
      </c>
      <c r="HRH223" s="6">
        <f>HRF223*HRG223</f>
        <v>792.37288135593224</v>
      </c>
      <c r="HRI223" s="3"/>
      <c r="HRJ223" s="6"/>
      <c r="HRK223" s="3"/>
      <c r="HRL223" s="6"/>
      <c r="HRM223" s="35">
        <f>HRH223+HRJ223+HRL223</f>
        <v>792.37288135593224</v>
      </c>
      <c r="IAW223" s="33"/>
      <c r="IAX223" s="3" t="s">
        <v>47</v>
      </c>
      <c r="IAY223" s="52" t="s">
        <v>48</v>
      </c>
      <c r="IAZ223" s="3" t="s">
        <v>29</v>
      </c>
      <c r="IBA223" s="3"/>
      <c r="IBB223" s="6">
        <f>IBB219</f>
        <v>22</v>
      </c>
      <c r="IBC223" s="6">
        <f>42.5/1.18</f>
        <v>36.016949152542374</v>
      </c>
      <c r="IBD223" s="6">
        <f>IBB223*IBC223</f>
        <v>792.37288135593224</v>
      </c>
      <c r="IBE223" s="3"/>
      <c r="IBF223" s="6"/>
      <c r="IBG223" s="3"/>
      <c r="IBH223" s="6"/>
      <c r="IBI223" s="35">
        <f>IBD223+IBF223+IBH223</f>
        <v>792.37288135593224</v>
      </c>
      <c r="IKS223" s="33"/>
      <c r="IKT223" s="3" t="s">
        <v>47</v>
      </c>
      <c r="IKU223" s="52" t="s">
        <v>48</v>
      </c>
      <c r="IKV223" s="3" t="s">
        <v>29</v>
      </c>
      <c r="IKW223" s="3"/>
      <c r="IKX223" s="6">
        <f>IKX219</f>
        <v>22</v>
      </c>
      <c r="IKY223" s="6">
        <f>42.5/1.18</f>
        <v>36.016949152542374</v>
      </c>
      <c r="IKZ223" s="6">
        <f>IKX223*IKY223</f>
        <v>792.37288135593224</v>
      </c>
      <c r="ILA223" s="3"/>
      <c r="ILB223" s="6"/>
      <c r="ILC223" s="3"/>
      <c r="ILD223" s="6"/>
      <c r="ILE223" s="35">
        <f>IKZ223+ILB223+ILD223</f>
        <v>792.37288135593224</v>
      </c>
      <c r="IUO223" s="33"/>
      <c r="IUP223" s="3" t="s">
        <v>47</v>
      </c>
      <c r="IUQ223" s="52" t="s">
        <v>48</v>
      </c>
      <c r="IUR223" s="3" t="s">
        <v>29</v>
      </c>
      <c r="IUS223" s="3"/>
      <c r="IUT223" s="6">
        <f>IUT219</f>
        <v>22</v>
      </c>
      <c r="IUU223" s="6">
        <f>42.5/1.18</f>
        <v>36.016949152542374</v>
      </c>
      <c r="IUV223" s="6">
        <f>IUT223*IUU223</f>
        <v>792.37288135593224</v>
      </c>
      <c r="IUW223" s="3"/>
      <c r="IUX223" s="6"/>
      <c r="IUY223" s="3"/>
      <c r="IUZ223" s="6"/>
      <c r="IVA223" s="35">
        <f>IUV223+IUX223+IUZ223</f>
        <v>792.37288135593224</v>
      </c>
      <c r="JEK223" s="33"/>
      <c r="JEL223" s="3" t="s">
        <v>47</v>
      </c>
      <c r="JEM223" s="52" t="s">
        <v>48</v>
      </c>
      <c r="JEN223" s="3" t="s">
        <v>29</v>
      </c>
      <c r="JEO223" s="3"/>
      <c r="JEP223" s="6">
        <f>JEP219</f>
        <v>22</v>
      </c>
      <c r="JEQ223" s="6">
        <f>42.5/1.18</f>
        <v>36.016949152542374</v>
      </c>
      <c r="JER223" s="6">
        <f>JEP223*JEQ223</f>
        <v>792.37288135593224</v>
      </c>
      <c r="JES223" s="3"/>
      <c r="JET223" s="6"/>
      <c r="JEU223" s="3"/>
      <c r="JEV223" s="6"/>
      <c r="JEW223" s="35">
        <f>JER223+JET223+JEV223</f>
        <v>792.37288135593224</v>
      </c>
      <c r="JOG223" s="33"/>
      <c r="JOH223" s="3" t="s">
        <v>47</v>
      </c>
      <c r="JOI223" s="52" t="s">
        <v>48</v>
      </c>
      <c r="JOJ223" s="3" t="s">
        <v>29</v>
      </c>
      <c r="JOK223" s="3"/>
      <c r="JOL223" s="6">
        <f>JOL219</f>
        <v>22</v>
      </c>
      <c r="JOM223" s="6">
        <f>42.5/1.18</f>
        <v>36.016949152542374</v>
      </c>
      <c r="JON223" s="6">
        <f>JOL223*JOM223</f>
        <v>792.37288135593224</v>
      </c>
      <c r="JOO223" s="3"/>
      <c r="JOP223" s="6"/>
      <c r="JOQ223" s="3"/>
      <c r="JOR223" s="6"/>
      <c r="JOS223" s="35">
        <f>JON223+JOP223+JOR223</f>
        <v>792.37288135593224</v>
      </c>
      <c r="JYC223" s="33"/>
      <c r="JYD223" s="3" t="s">
        <v>47</v>
      </c>
      <c r="JYE223" s="52" t="s">
        <v>48</v>
      </c>
      <c r="JYF223" s="3" t="s">
        <v>29</v>
      </c>
      <c r="JYG223" s="3"/>
      <c r="JYH223" s="6">
        <f>JYH219</f>
        <v>22</v>
      </c>
      <c r="JYI223" s="6">
        <f>42.5/1.18</f>
        <v>36.016949152542374</v>
      </c>
      <c r="JYJ223" s="6">
        <f>JYH223*JYI223</f>
        <v>792.37288135593224</v>
      </c>
      <c r="JYK223" s="3"/>
      <c r="JYL223" s="6"/>
      <c r="JYM223" s="3"/>
      <c r="JYN223" s="6"/>
      <c r="JYO223" s="35">
        <f>JYJ223+JYL223+JYN223</f>
        <v>792.37288135593224</v>
      </c>
      <c r="KHY223" s="33"/>
      <c r="KHZ223" s="3" t="s">
        <v>47</v>
      </c>
      <c r="KIA223" s="52" t="s">
        <v>48</v>
      </c>
      <c r="KIB223" s="3" t="s">
        <v>29</v>
      </c>
      <c r="KIC223" s="3"/>
      <c r="KID223" s="6">
        <f>KID219</f>
        <v>22</v>
      </c>
      <c r="KIE223" s="6">
        <f>42.5/1.18</f>
        <v>36.016949152542374</v>
      </c>
      <c r="KIF223" s="6">
        <f>KID223*KIE223</f>
        <v>792.37288135593224</v>
      </c>
      <c r="KIG223" s="3"/>
      <c r="KIH223" s="6"/>
      <c r="KII223" s="3"/>
      <c r="KIJ223" s="6"/>
      <c r="KIK223" s="35">
        <f>KIF223+KIH223+KIJ223</f>
        <v>792.37288135593224</v>
      </c>
      <c r="KRU223" s="33"/>
      <c r="KRV223" s="3" t="s">
        <v>47</v>
      </c>
      <c r="KRW223" s="52" t="s">
        <v>48</v>
      </c>
      <c r="KRX223" s="3" t="s">
        <v>29</v>
      </c>
      <c r="KRY223" s="3"/>
      <c r="KRZ223" s="6">
        <f>KRZ219</f>
        <v>22</v>
      </c>
      <c r="KSA223" s="6">
        <f>42.5/1.18</f>
        <v>36.016949152542374</v>
      </c>
      <c r="KSB223" s="6">
        <f>KRZ223*KSA223</f>
        <v>792.37288135593224</v>
      </c>
      <c r="KSC223" s="3"/>
      <c r="KSD223" s="6"/>
      <c r="KSE223" s="3"/>
      <c r="KSF223" s="6"/>
      <c r="KSG223" s="35">
        <f>KSB223+KSD223+KSF223</f>
        <v>792.37288135593224</v>
      </c>
      <c r="LBQ223" s="33"/>
      <c r="LBR223" s="3" t="s">
        <v>47</v>
      </c>
      <c r="LBS223" s="52" t="s">
        <v>48</v>
      </c>
      <c r="LBT223" s="3" t="s">
        <v>29</v>
      </c>
      <c r="LBU223" s="3"/>
      <c r="LBV223" s="6">
        <f>LBV219</f>
        <v>22</v>
      </c>
      <c r="LBW223" s="6">
        <f>42.5/1.18</f>
        <v>36.016949152542374</v>
      </c>
      <c r="LBX223" s="6">
        <f>LBV223*LBW223</f>
        <v>792.37288135593224</v>
      </c>
      <c r="LBY223" s="3"/>
      <c r="LBZ223" s="6"/>
      <c r="LCA223" s="3"/>
      <c r="LCB223" s="6"/>
      <c r="LCC223" s="35">
        <f>LBX223+LBZ223+LCB223</f>
        <v>792.37288135593224</v>
      </c>
      <c r="LLM223" s="33"/>
      <c r="LLN223" s="3" t="s">
        <v>47</v>
      </c>
      <c r="LLO223" s="52" t="s">
        <v>48</v>
      </c>
      <c r="LLP223" s="3" t="s">
        <v>29</v>
      </c>
      <c r="LLQ223" s="3"/>
      <c r="LLR223" s="6">
        <f>LLR219</f>
        <v>22</v>
      </c>
      <c r="LLS223" s="6">
        <f>42.5/1.18</f>
        <v>36.016949152542374</v>
      </c>
      <c r="LLT223" s="6">
        <f>LLR223*LLS223</f>
        <v>792.37288135593224</v>
      </c>
      <c r="LLU223" s="3"/>
      <c r="LLV223" s="6"/>
      <c r="LLW223" s="3"/>
      <c r="LLX223" s="6"/>
      <c r="LLY223" s="35">
        <f>LLT223+LLV223+LLX223</f>
        <v>792.37288135593224</v>
      </c>
      <c r="LVI223" s="33"/>
      <c r="LVJ223" s="3" t="s">
        <v>47</v>
      </c>
      <c r="LVK223" s="52" t="s">
        <v>48</v>
      </c>
      <c r="LVL223" s="3" t="s">
        <v>29</v>
      </c>
      <c r="LVM223" s="3"/>
      <c r="LVN223" s="6">
        <f>LVN219</f>
        <v>22</v>
      </c>
      <c r="LVO223" s="6">
        <f>42.5/1.18</f>
        <v>36.016949152542374</v>
      </c>
      <c r="LVP223" s="6">
        <f>LVN223*LVO223</f>
        <v>792.37288135593224</v>
      </c>
      <c r="LVQ223" s="3"/>
      <c r="LVR223" s="6"/>
      <c r="LVS223" s="3"/>
      <c r="LVT223" s="6"/>
      <c r="LVU223" s="35">
        <f>LVP223+LVR223+LVT223</f>
        <v>792.37288135593224</v>
      </c>
      <c r="MFE223" s="33"/>
      <c r="MFF223" s="3" t="s">
        <v>47</v>
      </c>
      <c r="MFG223" s="52" t="s">
        <v>48</v>
      </c>
      <c r="MFH223" s="3" t="s">
        <v>29</v>
      </c>
      <c r="MFI223" s="3"/>
      <c r="MFJ223" s="6">
        <f>MFJ219</f>
        <v>22</v>
      </c>
      <c r="MFK223" s="6">
        <f>42.5/1.18</f>
        <v>36.016949152542374</v>
      </c>
      <c r="MFL223" s="6">
        <f>MFJ223*MFK223</f>
        <v>792.37288135593224</v>
      </c>
      <c r="MFM223" s="3"/>
      <c r="MFN223" s="6"/>
      <c r="MFO223" s="3"/>
      <c r="MFP223" s="6"/>
      <c r="MFQ223" s="35">
        <f>MFL223+MFN223+MFP223</f>
        <v>792.37288135593224</v>
      </c>
      <c r="MPA223" s="33"/>
      <c r="MPB223" s="3" t="s">
        <v>47</v>
      </c>
      <c r="MPC223" s="52" t="s">
        <v>48</v>
      </c>
      <c r="MPD223" s="3" t="s">
        <v>29</v>
      </c>
      <c r="MPE223" s="3"/>
      <c r="MPF223" s="6">
        <f>MPF219</f>
        <v>22</v>
      </c>
      <c r="MPG223" s="6">
        <f>42.5/1.18</f>
        <v>36.016949152542374</v>
      </c>
      <c r="MPH223" s="6">
        <f>MPF223*MPG223</f>
        <v>792.37288135593224</v>
      </c>
      <c r="MPI223" s="3"/>
      <c r="MPJ223" s="6"/>
      <c r="MPK223" s="3"/>
      <c r="MPL223" s="6"/>
      <c r="MPM223" s="35">
        <f>MPH223+MPJ223+MPL223</f>
        <v>792.37288135593224</v>
      </c>
      <c r="MYW223" s="33"/>
      <c r="MYX223" s="3" t="s">
        <v>47</v>
      </c>
      <c r="MYY223" s="52" t="s">
        <v>48</v>
      </c>
      <c r="MYZ223" s="3" t="s">
        <v>29</v>
      </c>
      <c r="MZA223" s="3"/>
      <c r="MZB223" s="6">
        <f>MZB219</f>
        <v>22</v>
      </c>
      <c r="MZC223" s="6">
        <f>42.5/1.18</f>
        <v>36.016949152542374</v>
      </c>
      <c r="MZD223" s="6">
        <f>MZB223*MZC223</f>
        <v>792.37288135593224</v>
      </c>
      <c r="MZE223" s="3"/>
      <c r="MZF223" s="6"/>
      <c r="MZG223" s="3"/>
      <c r="MZH223" s="6"/>
      <c r="MZI223" s="35">
        <f>MZD223+MZF223+MZH223</f>
        <v>792.37288135593224</v>
      </c>
      <c r="NIS223" s="33"/>
      <c r="NIT223" s="3" t="s">
        <v>47</v>
      </c>
      <c r="NIU223" s="52" t="s">
        <v>48</v>
      </c>
      <c r="NIV223" s="3" t="s">
        <v>29</v>
      </c>
      <c r="NIW223" s="3"/>
      <c r="NIX223" s="6">
        <f>NIX219</f>
        <v>22</v>
      </c>
      <c r="NIY223" s="6">
        <f>42.5/1.18</f>
        <v>36.016949152542374</v>
      </c>
      <c r="NIZ223" s="6">
        <f>NIX223*NIY223</f>
        <v>792.37288135593224</v>
      </c>
      <c r="NJA223" s="3"/>
      <c r="NJB223" s="6"/>
      <c r="NJC223" s="3"/>
      <c r="NJD223" s="6"/>
      <c r="NJE223" s="35">
        <f>NIZ223+NJB223+NJD223</f>
        <v>792.37288135593224</v>
      </c>
      <c r="NSO223" s="33"/>
      <c r="NSP223" s="3" t="s">
        <v>47</v>
      </c>
      <c r="NSQ223" s="52" t="s">
        <v>48</v>
      </c>
      <c r="NSR223" s="3" t="s">
        <v>29</v>
      </c>
      <c r="NSS223" s="3"/>
      <c r="NST223" s="6">
        <f>NST219</f>
        <v>22</v>
      </c>
      <c r="NSU223" s="6">
        <f>42.5/1.18</f>
        <v>36.016949152542374</v>
      </c>
      <c r="NSV223" s="6">
        <f>NST223*NSU223</f>
        <v>792.37288135593224</v>
      </c>
      <c r="NSW223" s="3"/>
      <c r="NSX223" s="6"/>
      <c r="NSY223" s="3"/>
      <c r="NSZ223" s="6"/>
      <c r="NTA223" s="35">
        <f>NSV223+NSX223+NSZ223</f>
        <v>792.37288135593224</v>
      </c>
      <c r="OCK223" s="33"/>
      <c r="OCL223" s="3" t="s">
        <v>47</v>
      </c>
      <c r="OCM223" s="52" t="s">
        <v>48</v>
      </c>
      <c r="OCN223" s="3" t="s">
        <v>29</v>
      </c>
      <c r="OCO223" s="3"/>
      <c r="OCP223" s="6">
        <f>OCP219</f>
        <v>22</v>
      </c>
      <c r="OCQ223" s="6">
        <f>42.5/1.18</f>
        <v>36.016949152542374</v>
      </c>
      <c r="OCR223" s="6">
        <f>OCP223*OCQ223</f>
        <v>792.37288135593224</v>
      </c>
      <c r="OCS223" s="3"/>
      <c r="OCT223" s="6"/>
      <c r="OCU223" s="3"/>
      <c r="OCV223" s="6"/>
      <c r="OCW223" s="35">
        <f>OCR223+OCT223+OCV223</f>
        <v>792.37288135593224</v>
      </c>
      <c r="OMG223" s="33"/>
      <c r="OMH223" s="3" t="s">
        <v>47</v>
      </c>
      <c r="OMI223" s="52" t="s">
        <v>48</v>
      </c>
      <c r="OMJ223" s="3" t="s">
        <v>29</v>
      </c>
      <c r="OMK223" s="3"/>
      <c r="OML223" s="6">
        <f>OML219</f>
        <v>22</v>
      </c>
      <c r="OMM223" s="6">
        <f>42.5/1.18</f>
        <v>36.016949152542374</v>
      </c>
      <c r="OMN223" s="6">
        <f>OML223*OMM223</f>
        <v>792.37288135593224</v>
      </c>
      <c r="OMO223" s="3"/>
      <c r="OMP223" s="6"/>
      <c r="OMQ223" s="3"/>
      <c r="OMR223" s="6"/>
      <c r="OMS223" s="35">
        <f>OMN223+OMP223+OMR223</f>
        <v>792.37288135593224</v>
      </c>
      <c r="OWC223" s="33"/>
      <c r="OWD223" s="3" t="s">
        <v>47</v>
      </c>
      <c r="OWE223" s="52" t="s">
        <v>48</v>
      </c>
      <c r="OWF223" s="3" t="s">
        <v>29</v>
      </c>
      <c r="OWG223" s="3"/>
      <c r="OWH223" s="6">
        <f>OWH219</f>
        <v>22</v>
      </c>
      <c r="OWI223" s="6">
        <f>42.5/1.18</f>
        <v>36.016949152542374</v>
      </c>
      <c r="OWJ223" s="6">
        <f>OWH223*OWI223</f>
        <v>792.37288135593224</v>
      </c>
      <c r="OWK223" s="3"/>
      <c r="OWL223" s="6"/>
      <c r="OWM223" s="3"/>
      <c r="OWN223" s="6"/>
      <c r="OWO223" s="35">
        <f>OWJ223+OWL223+OWN223</f>
        <v>792.37288135593224</v>
      </c>
      <c r="PFY223" s="33"/>
      <c r="PFZ223" s="3" t="s">
        <v>47</v>
      </c>
      <c r="PGA223" s="52" t="s">
        <v>48</v>
      </c>
      <c r="PGB223" s="3" t="s">
        <v>29</v>
      </c>
      <c r="PGC223" s="3"/>
      <c r="PGD223" s="6">
        <f>PGD219</f>
        <v>22</v>
      </c>
      <c r="PGE223" s="6">
        <f>42.5/1.18</f>
        <v>36.016949152542374</v>
      </c>
      <c r="PGF223" s="6">
        <f>PGD223*PGE223</f>
        <v>792.37288135593224</v>
      </c>
      <c r="PGG223" s="3"/>
      <c r="PGH223" s="6"/>
      <c r="PGI223" s="3"/>
      <c r="PGJ223" s="6"/>
      <c r="PGK223" s="35">
        <f>PGF223+PGH223+PGJ223</f>
        <v>792.37288135593224</v>
      </c>
      <c r="PPU223" s="33"/>
      <c r="PPV223" s="3" t="s">
        <v>47</v>
      </c>
      <c r="PPW223" s="52" t="s">
        <v>48</v>
      </c>
      <c r="PPX223" s="3" t="s">
        <v>29</v>
      </c>
      <c r="PPY223" s="3"/>
      <c r="PPZ223" s="6">
        <f>PPZ219</f>
        <v>22</v>
      </c>
      <c r="PQA223" s="6">
        <f>42.5/1.18</f>
        <v>36.016949152542374</v>
      </c>
      <c r="PQB223" s="6">
        <f>PPZ223*PQA223</f>
        <v>792.37288135593224</v>
      </c>
      <c r="PQC223" s="3"/>
      <c r="PQD223" s="6"/>
      <c r="PQE223" s="3"/>
      <c r="PQF223" s="6"/>
      <c r="PQG223" s="35">
        <f>PQB223+PQD223+PQF223</f>
        <v>792.37288135593224</v>
      </c>
      <c r="PZQ223" s="33"/>
      <c r="PZR223" s="3" t="s">
        <v>47</v>
      </c>
      <c r="PZS223" s="52" t="s">
        <v>48</v>
      </c>
      <c r="PZT223" s="3" t="s">
        <v>29</v>
      </c>
      <c r="PZU223" s="3"/>
      <c r="PZV223" s="6">
        <f>PZV219</f>
        <v>22</v>
      </c>
      <c r="PZW223" s="6">
        <f>42.5/1.18</f>
        <v>36.016949152542374</v>
      </c>
      <c r="PZX223" s="6">
        <f>PZV223*PZW223</f>
        <v>792.37288135593224</v>
      </c>
      <c r="PZY223" s="3"/>
      <c r="PZZ223" s="6"/>
      <c r="QAA223" s="3"/>
      <c r="QAB223" s="6"/>
      <c r="QAC223" s="35">
        <f>PZX223+PZZ223+QAB223</f>
        <v>792.37288135593224</v>
      </c>
      <c r="QJM223" s="33"/>
      <c r="QJN223" s="3" t="s">
        <v>47</v>
      </c>
      <c r="QJO223" s="52" t="s">
        <v>48</v>
      </c>
      <c r="QJP223" s="3" t="s">
        <v>29</v>
      </c>
      <c r="QJQ223" s="3"/>
      <c r="QJR223" s="6">
        <f>QJR219</f>
        <v>22</v>
      </c>
      <c r="QJS223" s="6">
        <f>42.5/1.18</f>
        <v>36.016949152542374</v>
      </c>
      <c r="QJT223" s="6">
        <f>QJR223*QJS223</f>
        <v>792.37288135593224</v>
      </c>
      <c r="QJU223" s="3"/>
      <c r="QJV223" s="6"/>
      <c r="QJW223" s="3"/>
      <c r="QJX223" s="6"/>
      <c r="QJY223" s="35">
        <f>QJT223+QJV223+QJX223</f>
        <v>792.37288135593224</v>
      </c>
      <c r="QTI223" s="33"/>
      <c r="QTJ223" s="3" t="s">
        <v>47</v>
      </c>
      <c r="QTK223" s="52" t="s">
        <v>48</v>
      </c>
      <c r="QTL223" s="3" t="s">
        <v>29</v>
      </c>
      <c r="QTM223" s="3"/>
      <c r="QTN223" s="6">
        <f>QTN219</f>
        <v>22</v>
      </c>
      <c r="QTO223" s="6">
        <f>42.5/1.18</f>
        <v>36.016949152542374</v>
      </c>
      <c r="QTP223" s="6">
        <f>QTN223*QTO223</f>
        <v>792.37288135593224</v>
      </c>
      <c r="QTQ223" s="3"/>
      <c r="QTR223" s="6"/>
      <c r="QTS223" s="3"/>
      <c r="QTT223" s="6"/>
      <c r="QTU223" s="35">
        <f>QTP223+QTR223+QTT223</f>
        <v>792.37288135593224</v>
      </c>
      <c r="RDE223" s="33"/>
      <c r="RDF223" s="3" t="s">
        <v>47</v>
      </c>
      <c r="RDG223" s="52" t="s">
        <v>48</v>
      </c>
      <c r="RDH223" s="3" t="s">
        <v>29</v>
      </c>
      <c r="RDI223" s="3"/>
      <c r="RDJ223" s="6">
        <f>RDJ219</f>
        <v>22</v>
      </c>
      <c r="RDK223" s="6">
        <f>42.5/1.18</f>
        <v>36.016949152542374</v>
      </c>
      <c r="RDL223" s="6">
        <f>RDJ223*RDK223</f>
        <v>792.37288135593224</v>
      </c>
      <c r="RDM223" s="3"/>
      <c r="RDN223" s="6"/>
      <c r="RDO223" s="3"/>
      <c r="RDP223" s="6"/>
      <c r="RDQ223" s="35">
        <f>RDL223+RDN223+RDP223</f>
        <v>792.37288135593224</v>
      </c>
      <c r="RNA223" s="33"/>
      <c r="RNB223" s="3" t="s">
        <v>47</v>
      </c>
      <c r="RNC223" s="52" t="s">
        <v>48</v>
      </c>
      <c r="RND223" s="3" t="s">
        <v>29</v>
      </c>
      <c r="RNE223" s="3"/>
      <c r="RNF223" s="6">
        <f>RNF219</f>
        <v>22</v>
      </c>
      <c r="RNG223" s="6">
        <f>42.5/1.18</f>
        <v>36.016949152542374</v>
      </c>
      <c r="RNH223" s="6">
        <f>RNF223*RNG223</f>
        <v>792.37288135593224</v>
      </c>
      <c r="RNI223" s="3"/>
      <c r="RNJ223" s="6"/>
      <c r="RNK223" s="3"/>
      <c r="RNL223" s="6"/>
      <c r="RNM223" s="35">
        <f>RNH223+RNJ223+RNL223</f>
        <v>792.37288135593224</v>
      </c>
      <c r="RWW223" s="33"/>
      <c r="RWX223" s="3" t="s">
        <v>47</v>
      </c>
      <c r="RWY223" s="52" t="s">
        <v>48</v>
      </c>
      <c r="RWZ223" s="3" t="s">
        <v>29</v>
      </c>
      <c r="RXA223" s="3"/>
      <c r="RXB223" s="6">
        <f>RXB219</f>
        <v>22</v>
      </c>
      <c r="RXC223" s="6">
        <f>42.5/1.18</f>
        <v>36.016949152542374</v>
      </c>
      <c r="RXD223" s="6">
        <f>RXB223*RXC223</f>
        <v>792.37288135593224</v>
      </c>
      <c r="RXE223" s="3"/>
      <c r="RXF223" s="6"/>
      <c r="RXG223" s="3"/>
      <c r="RXH223" s="6"/>
      <c r="RXI223" s="35">
        <f>RXD223+RXF223+RXH223</f>
        <v>792.37288135593224</v>
      </c>
      <c r="SGS223" s="33"/>
      <c r="SGT223" s="3" t="s">
        <v>47</v>
      </c>
      <c r="SGU223" s="52" t="s">
        <v>48</v>
      </c>
      <c r="SGV223" s="3" t="s">
        <v>29</v>
      </c>
      <c r="SGW223" s="3"/>
      <c r="SGX223" s="6">
        <f>SGX219</f>
        <v>22</v>
      </c>
      <c r="SGY223" s="6">
        <f>42.5/1.18</f>
        <v>36.016949152542374</v>
      </c>
      <c r="SGZ223" s="6">
        <f>SGX223*SGY223</f>
        <v>792.37288135593224</v>
      </c>
      <c r="SHA223" s="3"/>
      <c r="SHB223" s="6"/>
      <c r="SHC223" s="3"/>
      <c r="SHD223" s="6"/>
      <c r="SHE223" s="35">
        <f>SGZ223+SHB223+SHD223</f>
        <v>792.37288135593224</v>
      </c>
      <c r="SQO223" s="33"/>
      <c r="SQP223" s="3" t="s">
        <v>47</v>
      </c>
      <c r="SQQ223" s="52" t="s">
        <v>48</v>
      </c>
      <c r="SQR223" s="3" t="s">
        <v>29</v>
      </c>
      <c r="SQS223" s="3"/>
      <c r="SQT223" s="6">
        <f>SQT219</f>
        <v>22</v>
      </c>
      <c r="SQU223" s="6">
        <f>42.5/1.18</f>
        <v>36.016949152542374</v>
      </c>
      <c r="SQV223" s="6">
        <f>SQT223*SQU223</f>
        <v>792.37288135593224</v>
      </c>
      <c r="SQW223" s="3"/>
      <c r="SQX223" s="6"/>
      <c r="SQY223" s="3"/>
      <c r="SQZ223" s="6"/>
      <c r="SRA223" s="35">
        <f>SQV223+SQX223+SQZ223</f>
        <v>792.37288135593224</v>
      </c>
      <c r="TAK223" s="33"/>
      <c r="TAL223" s="3" t="s">
        <v>47</v>
      </c>
      <c r="TAM223" s="52" t="s">
        <v>48</v>
      </c>
      <c r="TAN223" s="3" t="s">
        <v>29</v>
      </c>
      <c r="TAO223" s="3"/>
      <c r="TAP223" s="6">
        <f>TAP219</f>
        <v>22</v>
      </c>
      <c r="TAQ223" s="6">
        <f>42.5/1.18</f>
        <v>36.016949152542374</v>
      </c>
      <c r="TAR223" s="6">
        <f>TAP223*TAQ223</f>
        <v>792.37288135593224</v>
      </c>
      <c r="TAS223" s="3"/>
      <c r="TAT223" s="6"/>
      <c r="TAU223" s="3"/>
      <c r="TAV223" s="6"/>
      <c r="TAW223" s="35">
        <f>TAR223+TAT223+TAV223</f>
        <v>792.37288135593224</v>
      </c>
      <c r="TKG223" s="33"/>
      <c r="TKH223" s="3" t="s">
        <v>47</v>
      </c>
      <c r="TKI223" s="52" t="s">
        <v>48</v>
      </c>
      <c r="TKJ223" s="3" t="s">
        <v>29</v>
      </c>
      <c r="TKK223" s="3"/>
      <c r="TKL223" s="6">
        <f>TKL219</f>
        <v>22</v>
      </c>
      <c r="TKM223" s="6">
        <f>42.5/1.18</f>
        <v>36.016949152542374</v>
      </c>
      <c r="TKN223" s="6">
        <f>TKL223*TKM223</f>
        <v>792.37288135593224</v>
      </c>
      <c r="TKO223" s="3"/>
      <c r="TKP223" s="6"/>
      <c r="TKQ223" s="3"/>
      <c r="TKR223" s="6"/>
      <c r="TKS223" s="35">
        <f>TKN223+TKP223+TKR223</f>
        <v>792.37288135593224</v>
      </c>
      <c r="TUC223" s="33"/>
      <c r="TUD223" s="3" t="s">
        <v>47</v>
      </c>
      <c r="TUE223" s="52" t="s">
        <v>48</v>
      </c>
      <c r="TUF223" s="3" t="s">
        <v>29</v>
      </c>
      <c r="TUG223" s="3"/>
      <c r="TUH223" s="6">
        <f>TUH219</f>
        <v>22</v>
      </c>
      <c r="TUI223" s="6">
        <f>42.5/1.18</f>
        <v>36.016949152542374</v>
      </c>
      <c r="TUJ223" s="6">
        <f>TUH223*TUI223</f>
        <v>792.37288135593224</v>
      </c>
      <c r="TUK223" s="3"/>
      <c r="TUL223" s="6"/>
      <c r="TUM223" s="3"/>
      <c r="TUN223" s="6"/>
      <c r="TUO223" s="35">
        <f>TUJ223+TUL223+TUN223</f>
        <v>792.37288135593224</v>
      </c>
      <c r="UDY223" s="33"/>
      <c r="UDZ223" s="3" t="s">
        <v>47</v>
      </c>
      <c r="UEA223" s="52" t="s">
        <v>48</v>
      </c>
      <c r="UEB223" s="3" t="s">
        <v>29</v>
      </c>
      <c r="UEC223" s="3"/>
      <c r="UED223" s="6">
        <f>UED219</f>
        <v>22</v>
      </c>
      <c r="UEE223" s="6">
        <f>42.5/1.18</f>
        <v>36.016949152542374</v>
      </c>
      <c r="UEF223" s="6">
        <f>UED223*UEE223</f>
        <v>792.37288135593224</v>
      </c>
      <c r="UEG223" s="3"/>
      <c r="UEH223" s="6"/>
      <c r="UEI223" s="3"/>
      <c r="UEJ223" s="6"/>
      <c r="UEK223" s="35">
        <f>UEF223+UEH223+UEJ223</f>
        <v>792.37288135593224</v>
      </c>
      <c r="UNU223" s="33"/>
      <c r="UNV223" s="3" t="s">
        <v>47</v>
      </c>
      <c r="UNW223" s="52" t="s">
        <v>48</v>
      </c>
      <c r="UNX223" s="3" t="s">
        <v>29</v>
      </c>
      <c r="UNY223" s="3"/>
      <c r="UNZ223" s="6">
        <f>UNZ219</f>
        <v>22</v>
      </c>
      <c r="UOA223" s="6">
        <f>42.5/1.18</f>
        <v>36.016949152542374</v>
      </c>
      <c r="UOB223" s="6">
        <f>UNZ223*UOA223</f>
        <v>792.37288135593224</v>
      </c>
      <c r="UOC223" s="3"/>
      <c r="UOD223" s="6"/>
      <c r="UOE223" s="3"/>
      <c r="UOF223" s="6"/>
      <c r="UOG223" s="35">
        <f>UOB223+UOD223+UOF223</f>
        <v>792.37288135593224</v>
      </c>
      <c r="UXQ223" s="33"/>
      <c r="UXR223" s="3" t="s">
        <v>47</v>
      </c>
      <c r="UXS223" s="52" t="s">
        <v>48</v>
      </c>
      <c r="UXT223" s="3" t="s">
        <v>29</v>
      </c>
      <c r="UXU223" s="3"/>
      <c r="UXV223" s="6">
        <f>UXV219</f>
        <v>22</v>
      </c>
      <c r="UXW223" s="6">
        <f>42.5/1.18</f>
        <v>36.016949152542374</v>
      </c>
      <c r="UXX223" s="6">
        <f>UXV223*UXW223</f>
        <v>792.37288135593224</v>
      </c>
      <c r="UXY223" s="3"/>
      <c r="UXZ223" s="6"/>
      <c r="UYA223" s="3"/>
      <c r="UYB223" s="6"/>
      <c r="UYC223" s="35">
        <f>UXX223+UXZ223+UYB223</f>
        <v>792.37288135593224</v>
      </c>
      <c r="VHM223" s="33"/>
      <c r="VHN223" s="3" t="s">
        <v>47</v>
      </c>
      <c r="VHO223" s="52" t="s">
        <v>48</v>
      </c>
      <c r="VHP223" s="3" t="s">
        <v>29</v>
      </c>
      <c r="VHQ223" s="3"/>
      <c r="VHR223" s="6">
        <f>VHR219</f>
        <v>22</v>
      </c>
      <c r="VHS223" s="6">
        <f>42.5/1.18</f>
        <v>36.016949152542374</v>
      </c>
      <c r="VHT223" s="6">
        <f>VHR223*VHS223</f>
        <v>792.37288135593224</v>
      </c>
      <c r="VHU223" s="3"/>
      <c r="VHV223" s="6"/>
      <c r="VHW223" s="3"/>
      <c r="VHX223" s="6"/>
      <c r="VHY223" s="35">
        <f>VHT223+VHV223+VHX223</f>
        <v>792.37288135593224</v>
      </c>
      <c r="VRI223" s="33"/>
      <c r="VRJ223" s="3" t="s">
        <v>47</v>
      </c>
      <c r="VRK223" s="52" t="s">
        <v>48</v>
      </c>
      <c r="VRL223" s="3" t="s">
        <v>29</v>
      </c>
      <c r="VRM223" s="3"/>
      <c r="VRN223" s="6">
        <f>VRN219</f>
        <v>22</v>
      </c>
      <c r="VRO223" s="6">
        <f>42.5/1.18</f>
        <v>36.016949152542374</v>
      </c>
      <c r="VRP223" s="6">
        <f>VRN223*VRO223</f>
        <v>792.37288135593224</v>
      </c>
      <c r="VRQ223" s="3"/>
      <c r="VRR223" s="6"/>
      <c r="VRS223" s="3"/>
      <c r="VRT223" s="6"/>
      <c r="VRU223" s="35">
        <f>VRP223+VRR223+VRT223</f>
        <v>792.37288135593224</v>
      </c>
      <c r="WBE223" s="33"/>
      <c r="WBF223" s="3" t="s">
        <v>47</v>
      </c>
      <c r="WBG223" s="52" t="s">
        <v>48</v>
      </c>
      <c r="WBH223" s="3" t="s">
        <v>29</v>
      </c>
      <c r="WBI223" s="3"/>
      <c r="WBJ223" s="6">
        <f>WBJ219</f>
        <v>22</v>
      </c>
      <c r="WBK223" s="6">
        <f>42.5/1.18</f>
        <v>36.016949152542374</v>
      </c>
      <c r="WBL223" s="6">
        <f>WBJ223*WBK223</f>
        <v>792.37288135593224</v>
      </c>
      <c r="WBM223" s="3"/>
      <c r="WBN223" s="6"/>
      <c r="WBO223" s="3"/>
      <c r="WBP223" s="6"/>
      <c r="WBQ223" s="35">
        <f>WBL223+WBN223+WBP223</f>
        <v>792.37288135593224</v>
      </c>
      <c r="WLA223" s="33"/>
      <c r="WLB223" s="3" t="s">
        <v>47</v>
      </c>
      <c r="WLC223" s="52" t="s">
        <v>48</v>
      </c>
      <c r="WLD223" s="3" t="s">
        <v>29</v>
      </c>
      <c r="WLE223" s="3"/>
      <c r="WLF223" s="6">
        <f>WLF219</f>
        <v>22</v>
      </c>
      <c r="WLG223" s="6">
        <f>42.5/1.18</f>
        <v>36.016949152542374</v>
      </c>
      <c r="WLH223" s="6">
        <f>WLF223*WLG223</f>
        <v>792.37288135593224</v>
      </c>
      <c r="WLI223" s="3"/>
      <c r="WLJ223" s="6"/>
      <c r="WLK223" s="3"/>
      <c r="WLL223" s="6"/>
      <c r="WLM223" s="35">
        <f>WLH223+WLJ223+WLL223</f>
        <v>792.37288135593224</v>
      </c>
      <c r="WUW223" s="33"/>
      <c r="WUX223" s="3" t="s">
        <v>47</v>
      </c>
      <c r="WUY223" s="52" t="s">
        <v>48</v>
      </c>
      <c r="WUZ223" s="3" t="s">
        <v>29</v>
      </c>
      <c r="WVA223" s="3"/>
      <c r="WVB223" s="6">
        <f>WVB219</f>
        <v>22</v>
      </c>
      <c r="WVC223" s="6">
        <f>42.5/1.18</f>
        <v>36.016949152542374</v>
      </c>
      <c r="WVD223" s="6">
        <f>WVB223*WVC223</f>
        <v>792.37288135593224</v>
      </c>
      <c r="WVE223" s="3"/>
      <c r="WVF223" s="6"/>
      <c r="WVG223" s="3"/>
      <c r="WVH223" s="6"/>
      <c r="WVI223" s="35">
        <f>WVD223+WVF223+WVH223</f>
        <v>792.37288135593224</v>
      </c>
    </row>
    <row r="224" spans="1:16129" x14ac:dyDescent="0.25">
      <c r="A224" s="33"/>
      <c r="B224" s="52" t="s">
        <v>21</v>
      </c>
      <c r="C224" s="3" t="s">
        <v>17</v>
      </c>
      <c r="D224" s="70">
        <v>2.4E-2</v>
      </c>
      <c r="E224" s="70"/>
      <c r="F224" s="70"/>
      <c r="G224" s="70"/>
      <c r="H224" s="70"/>
      <c r="I224" s="70"/>
      <c r="J224" s="70"/>
      <c r="K224" s="68"/>
      <c r="L224" s="11" t="s">
        <v>95</v>
      </c>
      <c r="IK224" s="33"/>
      <c r="IL224" s="3"/>
      <c r="IM224" s="52" t="s">
        <v>21</v>
      </c>
      <c r="IN224" s="3" t="s">
        <v>17</v>
      </c>
      <c r="IO224" s="4">
        <v>2.4E-2</v>
      </c>
      <c r="IP224" s="6">
        <f>IP219*IO224</f>
        <v>0.52800000000000002</v>
      </c>
      <c r="IQ224" s="3">
        <v>3.2</v>
      </c>
      <c r="IR224" s="6">
        <f>IQ224*IP224</f>
        <v>1.6896000000000002</v>
      </c>
      <c r="IS224" s="3"/>
      <c r="IT224" s="6"/>
      <c r="IU224" s="3"/>
      <c r="IV224" s="6"/>
      <c r="IW224" s="35">
        <f>IR224+IT224+IV224</f>
        <v>1.6896000000000002</v>
      </c>
      <c r="SG224" s="33"/>
      <c r="SH224" s="3"/>
      <c r="SI224" s="52" t="s">
        <v>21</v>
      </c>
      <c r="SJ224" s="3" t="s">
        <v>17</v>
      </c>
      <c r="SK224" s="4">
        <v>2.4E-2</v>
      </c>
      <c r="SL224" s="6">
        <f>SL219*SK224</f>
        <v>0.52800000000000002</v>
      </c>
      <c r="SM224" s="3">
        <v>3.2</v>
      </c>
      <c r="SN224" s="6">
        <f>SM224*SL224</f>
        <v>1.6896000000000002</v>
      </c>
      <c r="SO224" s="3"/>
      <c r="SP224" s="6"/>
      <c r="SQ224" s="3"/>
      <c r="SR224" s="6"/>
      <c r="SS224" s="35">
        <f>SN224+SP224+SR224</f>
        <v>1.6896000000000002</v>
      </c>
      <c r="ACC224" s="33"/>
      <c r="ACD224" s="3"/>
      <c r="ACE224" s="52" t="s">
        <v>21</v>
      </c>
      <c r="ACF224" s="3" t="s">
        <v>17</v>
      </c>
      <c r="ACG224" s="4">
        <v>2.4E-2</v>
      </c>
      <c r="ACH224" s="6">
        <f>ACH219*ACG224</f>
        <v>0.52800000000000002</v>
      </c>
      <c r="ACI224" s="3">
        <v>3.2</v>
      </c>
      <c r="ACJ224" s="6">
        <f>ACI224*ACH224</f>
        <v>1.6896000000000002</v>
      </c>
      <c r="ACK224" s="3"/>
      <c r="ACL224" s="6"/>
      <c r="ACM224" s="3"/>
      <c r="ACN224" s="6"/>
      <c r="ACO224" s="35">
        <f>ACJ224+ACL224+ACN224</f>
        <v>1.6896000000000002</v>
      </c>
      <c r="ALY224" s="33"/>
      <c r="ALZ224" s="3"/>
      <c r="AMA224" s="52" t="s">
        <v>21</v>
      </c>
      <c r="AMB224" s="3" t="s">
        <v>17</v>
      </c>
      <c r="AMC224" s="4">
        <v>2.4E-2</v>
      </c>
      <c r="AMD224" s="6">
        <f>AMD219*AMC224</f>
        <v>0.52800000000000002</v>
      </c>
      <c r="AME224" s="3">
        <v>3.2</v>
      </c>
      <c r="AMF224" s="6">
        <f>AME224*AMD224</f>
        <v>1.6896000000000002</v>
      </c>
      <c r="AMG224" s="3"/>
      <c r="AMH224" s="6"/>
      <c r="AMI224" s="3"/>
      <c r="AMJ224" s="6"/>
      <c r="AMK224" s="35">
        <f>AMF224+AMH224+AMJ224</f>
        <v>1.6896000000000002</v>
      </c>
      <c r="AVU224" s="33"/>
      <c r="AVV224" s="3"/>
      <c r="AVW224" s="52" t="s">
        <v>21</v>
      </c>
      <c r="AVX224" s="3" t="s">
        <v>17</v>
      </c>
      <c r="AVY224" s="4">
        <v>2.4E-2</v>
      </c>
      <c r="AVZ224" s="6">
        <f>AVZ219*AVY224</f>
        <v>0.52800000000000002</v>
      </c>
      <c r="AWA224" s="3">
        <v>3.2</v>
      </c>
      <c r="AWB224" s="6">
        <f>AWA224*AVZ224</f>
        <v>1.6896000000000002</v>
      </c>
      <c r="AWC224" s="3"/>
      <c r="AWD224" s="6"/>
      <c r="AWE224" s="3"/>
      <c r="AWF224" s="6"/>
      <c r="AWG224" s="35">
        <f>AWB224+AWD224+AWF224</f>
        <v>1.6896000000000002</v>
      </c>
      <c r="BFQ224" s="33"/>
      <c r="BFR224" s="3"/>
      <c r="BFS224" s="52" t="s">
        <v>21</v>
      </c>
      <c r="BFT224" s="3" t="s">
        <v>17</v>
      </c>
      <c r="BFU224" s="4">
        <v>2.4E-2</v>
      </c>
      <c r="BFV224" s="6">
        <f>BFV219*BFU224</f>
        <v>0.52800000000000002</v>
      </c>
      <c r="BFW224" s="3">
        <v>3.2</v>
      </c>
      <c r="BFX224" s="6">
        <f>BFW224*BFV224</f>
        <v>1.6896000000000002</v>
      </c>
      <c r="BFY224" s="3"/>
      <c r="BFZ224" s="6"/>
      <c r="BGA224" s="3"/>
      <c r="BGB224" s="6"/>
      <c r="BGC224" s="35">
        <f>BFX224+BFZ224+BGB224</f>
        <v>1.6896000000000002</v>
      </c>
      <c r="BPM224" s="33"/>
      <c r="BPN224" s="3"/>
      <c r="BPO224" s="52" t="s">
        <v>21</v>
      </c>
      <c r="BPP224" s="3" t="s">
        <v>17</v>
      </c>
      <c r="BPQ224" s="4">
        <v>2.4E-2</v>
      </c>
      <c r="BPR224" s="6">
        <f>BPR219*BPQ224</f>
        <v>0.52800000000000002</v>
      </c>
      <c r="BPS224" s="3">
        <v>3.2</v>
      </c>
      <c r="BPT224" s="6">
        <f>BPS224*BPR224</f>
        <v>1.6896000000000002</v>
      </c>
      <c r="BPU224" s="3"/>
      <c r="BPV224" s="6"/>
      <c r="BPW224" s="3"/>
      <c r="BPX224" s="6"/>
      <c r="BPY224" s="35">
        <f>BPT224+BPV224+BPX224</f>
        <v>1.6896000000000002</v>
      </c>
      <c r="BZI224" s="33"/>
      <c r="BZJ224" s="3"/>
      <c r="BZK224" s="52" t="s">
        <v>21</v>
      </c>
      <c r="BZL224" s="3" t="s">
        <v>17</v>
      </c>
      <c r="BZM224" s="4">
        <v>2.4E-2</v>
      </c>
      <c r="BZN224" s="6">
        <f>BZN219*BZM224</f>
        <v>0.52800000000000002</v>
      </c>
      <c r="BZO224" s="3">
        <v>3.2</v>
      </c>
      <c r="BZP224" s="6">
        <f>BZO224*BZN224</f>
        <v>1.6896000000000002</v>
      </c>
      <c r="BZQ224" s="3"/>
      <c r="BZR224" s="6"/>
      <c r="BZS224" s="3"/>
      <c r="BZT224" s="6"/>
      <c r="BZU224" s="35">
        <f>BZP224+BZR224+BZT224</f>
        <v>1.6896000000000002</v>
      </c>
      <c r="CJE224" s="33"/>
      <c r="CJF224" s="3"/>
      <c r="CJG224" s="52" t="s">
        <v>21</v>
      </c>
      <c r="CJH224" s="3" t="s">
        <v>17</v>
      </c>
      <c r="CJI224" s="4">
        <v>2.4E-2</v>
      </c>
      <c r="CJJ224" s="6">
        <f>CJJ219*CJI224</f>
        <v>0.52800000000000002</v>
      </c>
      <c r="CJK224" s="3">
        <v>3.2</v>
      </c>
      <c r="CJL224" s="6">
        <f>CJK224*CJJ224</f>
        <v>1.6896000000000002</v>
      </c>
      <c r="CJM224" s="3"/>
      <c r="CJN224" s="6"/>
      <c r="CJO224" s="3"/>
      <c r="CJP224" s="6"/>
      <c r="CJQ224" s="35">
        <f>CJL224+CJN224+CJP224</f>
        <v>1.6896000000000002</v>
      </c>
      <c r="CTA224" s="33"/>
      <c r="CTB224" s="3"/>
      <c r="CTC224" s="52" t="s">
        <v>21</v>
      </c>
      <c r="CTD224" s="3" t="s">
        <v>17</v>
      </c>
      <c r="CTE224" s="4">
        <v>2.4E-2</v>
      </c>
      <c r="CTF224" s="6">
        <f>CTF219*CTE224</f>
        <v>0.52800000000000002</v>
      </c>
      <c r="CTG224" s="3">
        <v>3.2</v>
      </c>
      <c r="CTH224" s="6">
        <f>CTG224*CTF224</f>
        <v>1.6896000000000002</v>
      </c>
      <c r="CTI224" s="3"/>
      <c r="CTJ224" s="6"/>
      <c r="CTK224" s="3"/>
      <c r="CTL224" s="6"/>
      <c r="CTM224" s="35">
        <f>CTH224+CTJ224+CTL224</f>
        <v>1.6896000000000002</v>
      </c>
      <c r="DCW224" s="33"/>
      <c r="DCX224" s="3"/>
      <c r="DCY224" s="52" t="s">
        <v>21</v>
      </c>
      <c r="DCZ224" s="3" t="s">
        <v>17</v>
      </c>
      <c r="DDA224" s="4">
        <v>2.4E-2</v>
      </c>
      <c r="DDB224" s="6">
        <f>DDB219*DDA224</f>
        <v>0.52800000000000002</v>
      </c>
      <c r="DDC224" s="3">
        <v>3.2</v>
      </c>
      <c r="DDD224" s="6">
        <f>DDC224*DDB224</f>
        <v>1.6896000000000002</v>
      </c>
      <c r="DDE224" s="3"/>
      <c r="DDF224" s="6"/>
      <c r="DDG224" s="3"/>
      <c r="DDH224" s="6"/>
      <c r="DDI224" s="35">
        <f>DDD224+DDF224+DDH224</f>
        <v>1.6896000000000002</v>
      </c>
      <c r="DMS224" s="33"/>
      <c r="DMT224" s="3"/>
      <c r="DMU224" s="52" t="s">
        <v>21</v>
      </c>
      <c r="DMV224" s="3" t="s">
        <v>17</v>
      </c>
      <c r="DMW224" s="4">
        <v>2.4E-2</v>
      </c>
      <c r="DMX224" s="6">
        <f>DMX219*DMW224</f>
        <v>0.52800000000000002</v>
      </c>
      <c r="DMY224" s="3">
        <v>3.2</v>
      </c>
      <c r="DMZ224" s="6">
        <f>DMY224*DMX224</f>
        <v>1.6896000000000002</v>
      </c>
      <c r="DNA224" s="3"/>
      <c r="DNB224" s="6"/>
      <c r="DNC224" s="3"/>
      <c r="DND224" s="6"/>
      <c r="DNE224" s="35">
        <f>DMZ224+DNB224+DND224</f>
        <v>1.6896000000000002</v>
      </c>
      <c r="DWO224" s="33"/>
      <c r="DWP224" s="3"/>
      <c r="DWQ224" s="52" t="s">
        <v>21</v>
      </c>
      <c r="DWR224" s="3" t="s">
        <v>17</v>
      </c>
      <c r="DWS224" s="4">
        <v>2.4E-2</v>
      </c>
      <c r="DWT224" s="6">
        <f>DWT219*DWS224</f>
        <v>0.52800000000000002</v>
      </c>
      <c r="DWU224" s="3">
        <v>3.2</v>
      </c>
      <c r="DWV224" s="6">
        <f>DWU224*DWT224</f>
        <v>1.6896000000000002</v>
      </c>
      <c r="DWW224" s="3"/>
      <c r="DWX224" s="6"/>
      <c r="DWY224" s="3"/>
      <c r="DWZ224" s="6"/>
      <c r="DXA224" s="35">
        <f>DWV224+DWX224+DWZ224</f>
        <v>1.6896000000000002</v>
      </c>
      <c r="EGK224" s="33"/>
      <c r="EGL224" s="3"/>
      <c r="EGM224" s="52" t="s">
        <v>21</v>
      </c>
      <c r="EGN224" s="3" t="s">
        <v>17</v>
      </c>
      <c r="EGO224" s="4">
        <v>2.4E-2</v>
      </c>
      <c r="EGP224" s="6">
        <f>EGP219*EGO224</f>
        <v>0.52800000000000002</v>
      </c>
      <c r="EGQ224" s="3">
        <v>3.2</v>
      </c>
      <c r="EGR224" s="6">
        <f>EGQ224*EGP224</f>
        <v>1.6896000000000002</v>
      </c>
      <c r="EGS224" s="3"/>
      <c r="EGT224" s="6"/>
      <c r="EGU224" s="3"/>
      <c r="EGV224" s="6"/>
      <c r="EGW224" s="35">
        <f>EGR224+EGT224+EGV224</f>
        <v>1.6896000000000002</v>
      </c>
      <c r="EQG224" s="33"/>
      <c r="EQH224" s="3"/>
      <c r="EQI224" s="52" t="s">
        <v>21</v>
      </c>
      <c r="EQJ224" s="3" t="s">
        <v>17</v>
      </c>
      <c r="EQK224" s="4">
        <v>2.4E-2</v>
      </c>
      <c r="EQL224" s="6">
        <f>EQL219*EQK224</f>
        <v>0.52800000000000002</v>
      </c>
      <c r="EQM224" s="3">
        <v>3.2</v>
      </c>
      <c r="EQN224" s="6">
        <f>EQM224*EQL224</f>
        <v>1.6896000000000002</v>
      </c>
      <c r="EQO224" s="3"/>
      <c r="EQP224" s="6"/>
      <c r="EQQ224" s="3"/>
      <c r="EQR224" s="6"/>
      <c r="EQS224" s="35">
        <f>EQN224+EQP224+EQR224</f>
        <v>1.6896000000000002</v>
      </c>
      <c r="FAC224" s="33"/>
      <c r="FAD224" s="3"/>
      <c r="FAE224" s="52" t="s">
        <v>21</v>
      </c>
      <c r="FAF224" s="3" t="s">
        <v>17</v>
      </c>
      <c r="FAG224" s="4">
        <v>2.4E-2</v>
      </c>
      <c r="FAH224" s="6">
        <f>FAH219*FAG224</f>
        <v>0.52800000000000002</v>
      </c>
      <c r="FAI224" s="3">
        <v>3.2</v>
      </c>
      <c r="FAJ224" s="6">
        <f>FAI224*FAH224</f>
        <v>1.6896000000000002</v>
      </c>
      <c r="FAK224" s="3"/>
      <c r="FAL224" s="6"/>
      <c r="FAM224" s="3"/>
      <c r="FAN224" s="6"/>
      <c r="FAO224" s="35">
        <f>FAJ224+FAL224+FAN224</f>
        <v>1.6896000000000002</v>
      </c>
      <c r="FJY224" s="33"/>
      <c r="FJZ224" s="3"/>
      <c r="FKA224" s="52" t="s">
        <v>21</v>
      </c>
      <c r="FKB224" s="3" t="s">
        <v>17</v>
      </c>
      <c r="FKC224" s="4">
        <v>2.4E-2</v>
      </c>
      <c r="FKD224" s="6">
        <f>FKD219*FKC224</f>
        <v>0.52800000000000002</v>
      </c>
      <c r="FKE224" s="3">
        <v>3.2</v>
      </c>
      <c r="FKF224" s="6">
        <f>FKE224*FKD224</f>
        <v>1.6896000000000002</v>
      </c>
      <c r="FKG224" s="3"/>
      <c r="FKH224" s="6"/>
      <c r="FKI224" s="3"/>
      <c r="FKJ224" s="6"/>
      <c r="FKK224" s="35">
        <f>FKF224+FKH224+FKJ224</f>
        <v>1.6896000000000002</v>
      </c>
      <c r="FTU224" s="33"/>
      <c r="FTV224" s="3"/>
      <c r="FTW224" s="52" t="s">
        <v>21</v>
      </c>
      <c r="FTX224" s="3" t="s">
        <v>17</v>
      </c>
      <c r="FTY224" s="4">
        <v>2.4E-2</v>
      </c>
      <c r="FTZ224" s="6">
        <f>FTZ219*FTY224</f>
        <v>0.52800000000000002</v>
      </c>
      <c r="FUA224" s="3">
        <v>3.2</v>
      </c>
      <c r="FUB224" s="6">
        <f>FUA224*FTZ224</f>
        <v>1.6896000000000002</v>
      </c>
      <c r="FUC224" s="3"/>
      <c r="FUD224" s="6"/>
      <c r="FUE224" s="3"/>
      <c r="FUF224" s="6"/>
      <c r="FUG224" s="35">
        <f>FUB224+FUD224+FUF224</f>
        <v>1.6896000000000002</v>
      </c>
      <c r="GDQ224" s="33"/>
      <c r="GDR224" s="3"/>
      <c r="GDS224" s="52" t="s">
        <v>21</v>
      </c>
      <c r="GDT224" s="3" t="s">
        <v>17</v>
      </c>
      <c r="GDU224" s="4">
        <v>2.4E-2</v>
      </c>
      <c r="GDV224" s="6">
        <f>GDV219*GDU224</f>
        <v>0.52800000000000002</v>
      </c>
      <c r="GDW224" s="3">
        <v>3.2</v>
      </c>
      <c r="GDX224" s="6">
        <f>GDW224*GDV224</f>
        <v>1.6896000000000002</v>
      </c>
      <c r="GDY224" s="3"/>
      <c r="GDZ224" s="6"/>
      <c r="GEA224" s="3"/>
      <c r="GEB224" s="6"/>
      <c r="GEC224" s="35">
        <f>GDX224+GDZ224+GEB224</f>
        <v>1.6896000000000002</v>
      </c>
      <c r="GNM224" s="33"/>
      <c r="GNN224" s="3"/>
      <c r="GNO224" s="52" t="s">
        <v>21</v>
      </c>
      <c r="GNP224" s="3" t="s">
        <v>17</v>
      </c>
      <c r="GNQ224" s="4">
        <v>2.4E-2</v>
      </c>
      <c r="GNR224" s="6">
        <f>GNR219*GNQ224</f>
        <v>0.52800000000000002</v>
      </c>
      <c r="GNS224" s="3">
        <v>3.2</v>
      </c>
      <c r="GNT224" s="6">
        <f>GNS224*GNR224</f>
        <v>1.6896000000000002</v>
      </c>
      <c r="GNU224" s="3"/>
      <c r="GNV224" s="6"/>
      <c r="GNW224" s="3"/>
      <c r="GNX224" s="6"/>
      <c r="GNY224" s="35">
        <f>GNT224+GNV224+GNX224</f>
        <v>1.6896000000000002</v>
      </c>
      <c r="GXI224" s="33"/>
      <c r="GXJ224" s="3"/>
      <c r="GXK224" s="52" t="s">
        <v>21</v>
      </c>
      <c r="GXL224" s="3" t="s">
        <v>17</v>
      </c>
      <c r="GXM224" s="4">
        <v>2.4E-2</v>
      </c>
      <c r="GXN224" s="6">
        <f>GXN219*GXM224</f>
        <v>0.52800000000000002</v>
      </c>
      <c r="GXO224" s="3">
        <v>3.2</v>
      </c>
      <c r="GXP224" s="6">
        <f>GXO224*GXN224</f>
        <v>1.6896000000000002</v>
      </c>
      <c r="GXQ224" s="3"/>
      <c r="GXR224" s="6"/>
      <c r="GXS224" s="3"/>
      <c r="GXT224" s="6"/>
      <c r="GXU224" s="35">
        <f>GXP224+GXR224+GXT224</f>
        <v>1.6896000000000002</v>
      </c>
      <c r="HHE224" s="33"/>
      <c r="HHF224" s="3"/>
      <c r="HHG224" s="52" t="s">
        <v>21</v>
      </c>
      <c r="HHH224" s="3" t="s">
        <v>17</v>
      </c>
      <c r="HHI224" s="4">
        <v>2.4E-2</v>
      </c>
      <c r="HHJ224" s="6">
        <f>HHJ219*HHI224</f>
        <v>0.52800000000000002</v>
      </c>
      <c r="HHK224" s="3">
        <v>3.2</v>
      </c>
      <c r="HHL224" s="6">
        <f>HHK224*HHJ224</f>
        <v>1.6896000000000002</v>
      </c>
      <c r="HHM224" s="3"/>
      <c r="HHN224" s="6"/>
      <c r="HHO224" s="3"/>
      <c r="HHP224" s="6"/>
      <c r="HHQ224" s="35">
        <f>HHL224+HHN224+HHP224</f>
        <v>1.6896000000000002</v>
      </c>
      <c r="HRA224" s="33"/>
      <c r="HRB224" s="3"/>
      <c r="HRC224" s="52" t="s">
        <v>21</v>
      </c>
      <c r="HRD224" s="3" t="s">
        <v>17</v>
      </c>
      <c r="HRE224" s="4">
        <v>2.4E-2</v>
      </c>
      <c r="HRF224" s="6">
        <f>HRF219*HRE224</f>
        <v>0.52800000000000002</v>
      </c>
      <c r="HRG224" s="3">
        <v>3.2</v>
      </c>
      <c r="HRH224" s="6">
        <f>HRG224*HRF224</f>
        <v>1.6896000000000002</v>
      </c>
      <c r="HRI224" s="3"/>
      <c r="HRJ224" s="6"/>
      <c r="HRK224" s="3"/>
      <c r="HRL224" s="6"/>
      <c r="HRM224" s="35">
        <f>HRH224+HRJ224+HRL224</f>
        <v>1.6896000000000002</v>
      </c>
      <c r="IAW224" s="33"/>
      <c r="IAX224" s="3"/>
      <c r="IAY224" s="52" t="s">
        <v>21</v>
      </c>
      <c r="IAZ224" s="3" t="s">
        <v>17</v>
      </c>
      <c r="IBA224" s="4">
        <v>2.4E-2</v>
      </c>
      <c r="IBB224" s="6">
        <f>IBB219*IBA224</f>
        <v>0.52800000000000002</v>
      </c>
      <c r="IBC224" s="3">
        <v>3.2</v>
      </c>
      <c r="IBD224" s="6">
        <f>IBC224*IBB224</f>
        <v>1.6896000000000002</v>
      </c>
      <c r="IBE224" s="3"/>
      <c r="IBF224" s="6"/>
      <c r="IBG224" s="3"/>
      <c r="IBH224" s="6"/>
      <c r="IBI224" s="35">
        <f>IBD224+IBF224+IBH224</f>
        <v>1.6896000000000002</v>
      </c>
      <c r="IKS224" s="33"/>
      <c r="IKT224" s="3"/>
      <c r="IKU224" s="52" t="s">
        <v>21</v>
      </c>
      <c r="IKV224" s="3" t="s">
        <v>17</v>
      </c>
      <c r="IKW224" s="4">
        <v>2.4E-2</v>
      </c>
      <c r="IKX224" s="6">
        <f>IKX219*IKW224</f>
        <v>0.52800000000000002</v>
      </c>
      <c r="IKY224" s="3">
        <v>3.2</v>
      </c>
      <c r="IKZ224" s="6">
        <f>IKY224*IKX224</f>
        <v>1.6896000000000002</v>
      </c>
      <c r="ILA224" s="3"/>
      <c r="ILB224" s="6"/>
      <c r="ILC224" s="3"/>
      <c r="ILD224" s="6"/>
      <c r="ILE224" s="35">
        <f>IKZ224+ILB224+ILD224</f>
        <v>1.6896000000000002</v>
      </c>
      <c r="IUO224" s="33"/>
      <c r="IUP224" s="3"/>
      <c r="IUQ224" s="52" t="s">
        <v>21</v>
      </c>
      <c r="IUR224" s="3" t="s">
        <v>17</v>
      </c>
      <c r="IUS224" s="4">
        <v>2.4E-2</v>
      </c>
      <c r="IUT224" s="6">
        <f>IUT219*IUS224</f>
        <v>0.52800000000000002</v>
      </c>
      <c r="IUU224" s="3">
        <v>3.2</v>
      </c>
      <c r="IUV224" s="6">
        <f>IUU224*IUT224</f>
        <v>1.6896000000000002</v>
      </c>
      <c r="IUW224" s="3"/>
      <c r="IUX224" s="6"/>
      <c r="IUY224" s="3"/>
      <c r="IUZ224" s="6"/>
      <c r="IVA224" s="35">
        <f>IUV224+IUX224+IUZ224</f>
        <v>1.6896000000000002</v>
      </c>
      <c r="JEK224" s="33"/>
      <c r="JEL224" s="3"/>
      <c r="JEM224" s="52" t="s">
        <v>21</v>
      </c>
      <c r="JEN224" s="3" t="s">
        <v>17</v>
      </c>
      <c r="JEO224" s="4">
        <v>2.4E-2</v>
      </c>
      <c r="JEP224" s="6">
        <f>JEP219*JEO224</f>
        <v>0.52800000000000002</v>
      </c>
      <c r="JEQ224" s="3">
        <v>3.2</v>
      </c>
      <c r="JER224" s="6">
        <f>JEQ224*JEP224</f>
        <v>1.6896000000000002</v>
      </c>
      <c r="JES224" s="3"/>
      <c r="JET224" s="6"/>
      <c r="JEU224" s="3"/>
      <c r="JEV224" s="6"/>
      <c r="JEW224" s="35">
        <f>JER224+JET224+JEV224</f>
        <v>1.6896000000000002</v>
      </c>
      <c r="JOG224" s="33"/>
      <c r="JOH224" s="3"/>
      <c r="JOI224" s="52" t="s">
        <v>21</v>
      </c>
      <c r="JOJ224" s="3" t="s">
        <v>17</v>
      </c>
      <c r="JOK224" s="4">
        <v>2.4E-2</v>
      </c>
      <c r="JOL224" s="6">
        <f>JOL219*JOK224</f>
        <v>0.52800000000000002</v>
      </c>
      <c r="JOM224" s="3">
        <v>3.2</v>
      </c>
      <c r="JON224" s="6">
        <f>JOM224*JOL224</f>
        <v>1.6896000000000002</v>
      </c>
      <c r="JOO224" s="3"/>
      <c r="JOP224" s="6"/>
      <c r="JOQ224" s="3"/>
      <c r="JOR224" s="6"/>
      <c r="JOS224" s="35">
        <f>JON224+JOP224+JOR224</f>
        <v>1.6896000000000002</v>
      </c>
      <c r="JYC224" s="33"/>
      <c r="JYD224" s="3"/>
      <c r="JYE224" s="52" t="s">
        <v>21</v>
      </c>
      <c r="JYF224" s="3" t="s">
        <v>17</v>
      </c>
      <c r="JYG224" s="4">
        <v>2.4E-2</v>
      </c>
      <c r="JYH224" s="6">
        <f>JYH219*JYG224</f>
        <v>0.52800000000000002</v>
      </c>
      <c r="JYI224" s="3">
        <v>3.2</v>
      </c>
      <c r="JYJ224" s="6">
        <f>JYI224*JYH224</f>
        <v>1.6896000000000002</v>
      </c>
      <c r="JYK224" s="3"/>
      <c r="JYL224" s="6"/>
      <c r="JYM224" s="3"/>
      <c r="JYN224" s="6"/>
      <c r="JYO224" s="35">
        <f>JYJ224+JYL224+JYN224</f>
        <v>1.6896000000000002</v>
      </c>
      <c r="KHY224" s="33"/>
      <c r="KHZ224" s="3"/>
      <c r="KIA224" s="52" t="s">
        <v>21</v>
      </c>
      <c r="KIB224" s="3" t="s">
        <v>17</v>
      </c>
      <c r="KIC224" s="4">
        <v>2.4E-2</v>
      </c>
      <c r="KID224" s="6">
        <f>KID219*KIC224</f>
        <v>0.52800000000000002</v>
      </c>
      <c r="KIE224" s="3">
        <v>3.2</v>
      </c>
      <c r="KIF224" s="6">
        <f>KIE224*KID224</f>
        <v>1.6896000000000002</v>
      </c>
      <c r="KIG224" s="3"/>
      <c r="KIH224" s="6"/>
      <c r="KII224" s="3"/>
      <c r="KIJ224" s="6"/>
      <c r="KIK224" s="35">
        <f>KIF224+KIH224+KIJ224</f>
        <v>1.6896000000000002</v>
      </c>
      <c r="KRU224" s="33"/>
      <c r="KRV224" s="3"/>
      <c r="KRW224" s="52" t="s">
        <v>21</v>
      </c>
      <c r="KRX224" s="3" t="s">
        <v>17</v>
      </c>
      <c r="KRY224" s="4">
        <v>2.4E-2</v>
      </c>
      <c r="KRZ224" s="6">
        <f>KRZ219*KRY224</f>
        <v>0.52800000000000002</v>
      </c>
      <c r="KSA224" s="3">
        <v>3.2</v>
      </c>
      <c r="KSB224" s="6">
        <f>KSA224*KRZ224</f>
        <v>1.6896000000000002</v>
      </c>
      <c r="KSC224" s="3"/>
      <c r="KSD224" s="6"/>
      <c r="KSE224" s="3"/>
      <c r="KSF224" s="6"/>
      <c r="KSG224" s="35">
        <f>KSB224+KSD224+KSF224</f>
        <v>1.6896000000000002</v>
      </c>
      <c r="LBQ224" s="33"/>
      <c r="LBR224" s="3"/>
      <c r="LBS224" s="52" t="s">
        <v>21</v>
      </c>
      <c r="LBT224" s="3" t="s">
        <v>17</v>
      </c>
      <c r="LBU224" s="4">
        <v>2.4E-2</v>
      </c>
      <c r="LBV224" s="6">
        <f>LBV219*LBU224</f>
        <v>0.52800000000000002</v>
      </c>
      <c r="LBW224" s="3">
        <v>3.2</v>
      </c>
      <c r="LBX224" s="6">
        <f>LBW224*LBV224</f>
        <v>1.6896000000000002</v>
      </c>
      <c r="LBY224" s="3"/>
      <c r="LBZ224" s="6"/>
      <c r="LCA224" s="3"/>
      <c r="LCB224" s="6"/>
      <c r="LCC224" s="35">
        <f>LBX224+LBZ224+LCB224</f>
        <v>1.6896000000000002</v>
      </c>
      <c r="LLM224" s="33"/>
      <c r="LLN224" s="3"/>
      <c r="LLO224" s="52" t="s">
        <v>21</v>
      </c>
      <c r="LLP224" s="3" t="s">
        <v>17</v>
      </c>
      <c r="LLQ224" s="4">
        <v>2.4E-2</v>
      </c>
      <c r="LLR224" s="6">
        <f>LLR219*LLQ224</f>
        <v>0.52800000000000002</v>
      </c>
      <c r="LLS224" s="3">
        <v>3.2</v>
      </c>
      <c r="LLT224" s="6">
        <f>LLS224*LLR224</f>
        <v>1.6896000000000002</v>
      </c>
      <c r="LLU224" s="3"/>
      <c r="LLV224" s="6"/>
      <c r="LLW224" s="3"/>
      <c r="LLX224" s="6"/>
      <c r="LLY224" s="35">
        <f>LLT224+LLV224+LLX224</f>
        <v>1.6896000000000002</v>
      </c>
      <c r="LVI224" s="33"/>
      <c r="LVJ224" s="3"/>
      <c r="LVK224" s="52" t="s">
        <v>21</v>
      </c>
      <c r="LVL224" s="3" t="s">
        <v>17</v>
      </c>
      <c r="LVM224" s="4">
        <v>2.4E-2</v>
      </c>
      <c r="LVN224" s="6">
        <f>LVN219*LVM224</f>
        <v>0.52800000000000002</v>
      </c>
      <c r="LVO224" s="3">
        <v>3.2</v>
      </c>
      <c r="LVP224" s="6">
        <f>LVO224*LVN224</f>
        <v>1.6896000000000002</v>
      </c>
      <c r="LVQ224" s="3"/>
      <c r="LVR224" s="6"/>
      <c r="LVS224" s="3"/>
      <c r="LVT224" s="6"/>
      <c r="LVU224" s="35">
        <f>LVP224+LVR224+LVT224</f>
        <v>1.6896000000000002</v>
      </c>
      <c r="MFE224" s="33"/>
      <c r="MFF224" s="3"/>
      <c r="MFG224" s="52" t="s">
        <v>21</v>
      </c>
      <c r="MFH224" s="3" t="s">
        <v>17</v>
      </c>
      <c r="MFI224" s="4">
        <v>2.4E-2</v>
      </c>
      <c r="MFJ224" s="6">
        <f>MFJ219*MFI224</f>
        <v>0.52800000000000002</v>
      </c>
      <c r="MFK224" s="3">
        <v>3.2</v>
      </c>
      <c r="MFL224" s="6">
        <f>MFK224*MFJ224</f>
        <v>1.6896000000000002</v>
      </c>
      <c r="MFM224" s="3"/>
      <c r="MFN224" s="6"/>
      <c r="MFO224" s="3"/>
      <c r="MFP224" s="6"/>
      <c r="MFQ224" s="35">
        <f>MFL224+MFN224+MFP224</f>
        <v>1.6896000000000002</v>
      </c>
      <c r="MPA224" s="33"/>
      <c r="MPB224" s="3"/>
      <c r="MPC224" s="52" t="s">
        <v>21</v>
      </c>
      <c r="MPD224" s="3" t="s">
        <v>17</v>
      </c>
      <c r="MPE224" s="4">
        <v>2.4E-2</v>
      </c>
      <c r="MPF224" s="6">
        <f>MPF219*MPE224</f>
        <v>0.52800000000000002</v>
      </c>
      <c r="MPG224" s="3">
        <v>3.2</v>
      </c>
      <c r="MPH224" s="6">
        <f>MPG224*MPF224</f>
        <v>1.6896000000000002</v>
      </c>
      <c r="MPI224" s="3"/>
      <c r="MPJ224" s="6"/>
      <c r="MPK224" s="3"/>
      <c r="MPL224" s="6"/>
      <c r="MPM224" s="35">
        <f>MPH224+MPJ224+MPL224</f>
        <v>1.6896000000000002</v>
      </c>
      <c r="MYW224" s="33"/>
      <c r="MYX224" s="3"/>
      <c r="MYY224" s="52" t="s">
        <v>21</v>
      </c>
      <c r="MYZ224" s="3" t="s">
        <v>17</v>
      </c>
      <c r="MZA224" s="4">
        <v>2.4E-2</v>
      </c>
      <c r="MZB224" s="6">
        <f>MZB219*MZA224</f>
        <v>0.52800000000000002</v>
      </c>
      <c r="MZC224" s="3">
        <v>3.2</v>
      </c>
      <c r="MZD224" s="6">
        <f>MZC224*MZB224</f>
        <v>1.6896000000000002</v>
      </c>
      <c r="MZE224" s="3"/>
      <c r="MZF224" s="6"/>
      <c r="MZG224" s="3"/>
      <c r="MZH224" s="6"/>
      <c r="MZI224" s="35">
        <f>MZD224+MZF224+MZH224</f>
        <v>1.6896000000000002</v>
      </c>
      <c r="NIS224" s="33"/>
      <c r="NIT224" s="3"/>
      <c r="NIU224" s="52" t="s">
        <v>21</v>
      </c>
      <c r="NIV224" s="3" t="s">
        <v>17</v>
      </c>
      <c r="NIW224" s="4">
        <v>2.4E-2</v>
      </c>
      <c r="NIX224" s="6">
        <f>NIX219*NIW224</f>
        <v>0.52800000000000002</v>
      </c>
      <c r="NIY224" s="3">
        <v>3.2</v>
      </c>
      <c r="NIZ224" s="6">
        <f>NIY224*NIX224</f>
        <v>1.6896000000000002</v>
      </c>
      <c r="NJA224" s="3"/>
      <c r="NJB224" s="6"/>
      <c r="NJC224" s="3"/>
      <c r="NJD224" s="6"/>
      <c r="NJE224" s="35">
        <f>NIZ224+NJB224+NJD224</f>
        <v>1.6896000000000002</v>
      </c>
      <c r="NSO224" s="33"/>
      <c r="NSP224" s="3"/>
      <c r="NSQ224" s="52" t="s">
        <v>21</v>
      </c>
      <c r="NSR224" s="3" t="s">
        <v>17</v>
      </c>
      <c r="NSS224" s="4">
        <v>2.4E-2</v>
      </c>
      <c r="NST224" s="6">
        <f>NST219*NSS224</f>
        <v>0.52800000000000002</v>
      </c>
      <c r="NSU224" s="3">
        <v>3.2</v>
      </c>
      <c r="NSV224" s="6">
        <f>NSU224*NST224</f>
        <v>1.6896000000000002</v>
      </c>
      <c r="NSW224" s="3"/>
      <c r="NSX224" s="6"/>
      <c r="NSY224" s="3"/>
      <c r="NSZ224" s="6"/>
      <c r="NTA224" s="35">
        <f>NSV224+NSX224+NSZ224</f>
        <v>1.6896000000000002</v>
      </c>
      <c r="OCK224" s="33"/>
      <c r="OCL224" s="3"/>
      <c r="OCM224" s="52" t="s">
        <v>21</v>
      </c>
      <c r="OCN224" s="3" t="s">
        <v>17</v>
      </c>
      <c r="OCO224" s="4">
        <v>2.4E-2</v>
      </c>
      <c r="OCP224" s="6">
        <f>OCP219*OCO224</f>
        <v>0.52800000000000002</v>
      </c>
      <c r="OCQ224" s="3">
        <v>3.2</v>
      </c>
      <c r="OCR224" s="6">
        <f>OCQ224*OCP224</f>
        <v>1.6896000000000002</v>
      </c>
      <c r="OCS224" s="3"/>
      <c r="OCT224" s="6"/>
      <c r="OCU224" s="3"/>
      <c r="OCV224" s="6"/>
      <c r="OCW224" s="35">
        <f>OCR224+OCT224+OCV224</f>
        <v>1.6896000000000002</v>
      </c>
      <c r="OMG224" s="33"/>
      <c r="OMH224" s="3"/>
      <c r="OMI224" s="52" t="s">
        <v>21</v>
      </c>
      <c r="OMJ224" s="3" t="s">
        <v>17</v>
      </c>
      <c r="OMK224" s="4">
        <v>2.4E-2</v>
      </c>
      <c r="OML224" s="6">
        <f>OML219*OMK224</f>
        <v>0.52800000000000002</v>
      </c>
      <c r="OMM224" s="3">
        <v>3.2</v>
      </c>
      <c r="OMN224" s="6">
        <f>OMM224*OML224</f>
        <v>1.6896000000000002</v>
      </c>
      <c r="OMO224" s="3"/>
      <c r="OMP224" s="6"/>
      <c r="OMQ224" s="3"/>
      <c r="OMR224" s="6"/>
      <c r="OMS224" s="35">
        <f>OMN224+OMP224+OMR224</f>
        <v>1.6896000000000002</v>
      </c>
      <c r="OWC224" s="33"/>
      <c r="OWD224" s="3"/>
      <c r="OWE224" s="52" t="s">
        <v>21</v>
      </c>
      <c r="OWF224" s="3" t="s">
        <v>17</v>
      </c>
      <c r="OWG224" s="4">
        <v>2.4E-2</v>
      </c>
      <c r="OWH224" s="6">
        <f>OWH219*OWG224</f>
        <v>0.52800000000000002</v>
      </c>
      <c r="OWI224" s="3">
        <v>3.2</v>
      </c>
      <c r="OWJ224" s="6">
        <f>OWI224*OWH224</f>
        <v>1.6896000000000002</v>
      </c>
      <c r="OWK224" s="3"/>
      <c r="OWL224" s="6"/>
      <c r="OWM224" s="3"/>
      <c r="OWN224" s="6"/>
      <c r="OWO224" s="35">
        <f>OWJ224+OWL224+OWN224</f>
        <v>1.6896000000000002</v>
      </c>
      <c r="PFY224" s="33"/>
      <c r="PFZ224" s="3"/>
      <c r="PGA224" s="52" t="s">
        <v>21</v>
      </c>
      <c r="PGB224" s="3" t="s">
        <v>17</v>
      </c>
      <c r="PGC224" s="4">
        <v>2.4E-2</v>
      </c>
      <c r="PGD224" s="6">
        <f>PGD219*PGC224</f>
        <v>0.52800000000000002</v>
      </c>
      <c r="PGE224" s="3">
        <v>3.2</v>
      </c>
      <c r="PGF224" s="6">
        <f>PGE224*PGD224</f>
        <v>1.6896000000000002</v>
      </c>
      <c r="PGG224" s="3"/>
      <c r="PGH224" s="6"/>
      <c r="PGI224" s="3"/>
      <c r="PGJ224" s="6"/>
      <c r="PGK224" s="35">
        <f>PGF224+PGH224+PGJ224</f>
        <v>1.6896000000000002</v>
      </c>
      <c r="PPU224" s="33"/>
      <c r="PPV224" s="3"/>
      <c r="PPW224" s="52" t="s">
        <v>21</v>
      </c>
      <c r="PPX224" s="3" t="s">
        <v>17</v>
      </c>
      <c r="PPY224" s="4">
        <v>2.4E-2</v>
      </c>
      <c r="PPZ224" s="6">
        <f>PPZ219*PPY224</f>
        <v>0.52800000000000002</v>
      </c>
      <c r="PQA224" s="3">
        <v>3.2</v>
      </c>
      <c r="PQB224" s="6">
        <f>PQA224*PPZ224</f>
        <v>1.6896000000000002</v>
      </c>
      <c r="PQC224" s="3"/>
      <c r="PQD224" s="6"/>
      <c r="PQE224" s="3"/>
      <c r="PQF224" s="6"/>
      <c r="PQG224" s="35">
        <f>PQB224+PQD224+PQF224</f>
        <v>1.6896000000000002</v>
      </c>
      <c r="PZQ224" s="33"/>
      <c r="PZR224" s="3"/>
      <c r="PZS224" s="52" t="s">
        <v>21</v>
      </c>
      <c r="PZT224" s="3" t="s">
        <v>17</v>
      </c>
      <c r="PZU224" s="4">
        <v>2.4E-2</v>
      </c>
      <c r="PZV224" s="6">
        <f>PZV219*PZU224</f>
        <v>0.52800000000000002</v>
      </c>
      <c r="PZW224" s="3">
        <v>3.2</v>
      </c>
      <c r="PZX224" s="6">
        <f>PZW224*PZV224</f>
        <v>1.6896000000000002</v>
      </c>
      <c r="PZY224" s="3"/>
      <c r="PZZ224" s="6"/>
      <c r="QAA224" s="3"/>
      <c r="QAB224" s="6"/>
      <c r="QAC224" s="35">
        <f>PZX224+PZZ224+QAB224</f>
        <v>1.6896000000000002</v>
      </c>
      <c r="QJM224" s="33"/>
      <c r="QJN224" s="3"/>
      <c r="QJO224" s="52" t="s">
        <v>21</v>
      </c>
      <c r="QJP224" s="3" t="s">
        <v>17</v>
      </c>
      <c r="QJQ224" s="4">
        <v>2.4E-2</v>
      </c>
      <c r="QJR224" s="6">
        <f>QJR219*QJQ224</f>
        <v>0.52800000000000002</v>
      </c>
      <c r="QJS224" s="3">
        <v>3.2</v>
      </c>
      <c r="QJT224" s="6">
        <f>QJS224*QJR224</f>
        <v>1.6896000000000002</v>
      </c>
      <c r="QJU224" s="3"/>
      <c r="QJV224" s="6"/>
      <c r="QJW224" s="3"/>
      <c r="QJX224" s="6"/>
      <c r="QJY224" s="35">
        <f>QJT224+QJV224+QJX224</f>
        <v>1.6896000000000002</v>
      </c>
      <c r="QTI224" s="33"/>
      <c r="QTJ224" s="3"/>
      <c r="QTK224" s="52" t="s">
        <v>21</v>
      </c>
      <c r="QTL224" s="3" t="s">
        <v>17</v>
      </c>
      <c r="QTM224" s="4">
        <v>2.4E-2</v>
      </c>
      <c r="QTN224" s="6">
        <f>QTN219*QTM224</f>
        <v>0.52800000000000002</v>
      </c>
      <c r="QTO224" s="3">
        <v>3.2</v>
      </c>
      <c r="QTP224" s="6">
        <f>QTO224*QTN224</f>
        <v>1.6896000000000002</v>
      </c>
      <c r="QTQ224" s="3"/>
      <c r="QTR224" s="6"/>
      <c r="QTS224" s="3"/>
      <c r="QTT224" s="6"/>
      <c r="QTU224" s="35">
        <f>QTP224+QTR224+QTT224</f>
        <v>1.6896000000000002</v>
      </c>
      <c r="RDE224" s="33"/>
      <c r="RDF224" s="3"/>
      <c r="RDG224" s="52" t="s">
        <v>21</v>
      </c>
      <c r="RDH224" s="3" t="s">
        <v>17</v>
      </c>
      <c r="RDI224" s="4">
        <v>2.4E-2</v>
      </c>
      <c r="RDJ224" s="6">
        <f>RDJ219*RDI224</f>
        <v>0.52800000000000002</v>
      </c>
      <c r="RDK224" s="3">
        <v>3.2</v>
      </c>
      <c r="RDL224" s="6">
        <f>RDK224*RDJ224</f>
        <v>1.6896000000000002</v>
      </c>
      <c r="RDM224" s="3"/>
      <c r="RDN224" s="6"/>
      <c r="RDO224" s="3"/>
      <c r="RDP224" s="6"/>
      <c r="RDQ224" s="35">
        <f>RDL224+RDN224+RDP224</f>
        <v>1.6896000000000002</v>
      </c>
      <c r="RNA224" s="33"/>
      <c r="RNB224" s="3"/>
      <c r="RNC224" s="52" t="s">
        <v>21</v>
      </c>
      <c r="RND224" s="3" t="s">
        <v>17</v>
      </c>
      <c r="RNE224" s="4">
        <v>2.4E-2</v>
      </c>
      <c r="RNF224" s="6">
        <f>RNF219*RNE224</f>
        <v>0.52800000000000002</v>
      </c>
      <c r="RNG224" s="3">
        <v>3.2</v>
      </c>
      <c r="RNH224" s="6">
        <f>RNG224*RNF224</f>
        <v>1.6896000000000002</v>
      </c>
      <c r="RNI224" s="3"/>
      <c r="RNJ224" s="6"/>
      <c r="RNK224" s="3"/>
      <c r="RNL224" s="6"/>
      <c r="RNM224" s="35">
        <f>RNH224+RNJ224+RNL224</f>
        <v>1.6896000000000002</v>
      </c>
      <c r="RWW224" s="33"/>
      <c r="RWX224" s="3"/>
      <c r="RWY224" s="52" t="s">
        <v>21</v>
      </c>
      <c r="RWZ224" s="3" t="s">
        <v>17</v>
      </c>
      <c r="RXA224" s="4">
        <v>2.4E-2</v>
      </c>
      <c r="RXB224" s="6">
        <f>RXB219*RXA224</f>
        <v>0.52800000000000002</v>
      </c>
      <c r="RXC224" s="3">
        <v>3.2</v>
      </c>
      <c r="RXD224" s="6">
        <f>RXC224*RXB224</f>
        <v>1.6896000000000002</v>
      </c>
      <c r="RXE224" s="3"/>
      <c r="RXF224" s="6"/>
      <c r="RXG224" s="3"/>
      <c r="RXH224" s="6"/>
      <c r="RXI224" s="35">
        <f>RXD224+RXF224+RXH224</f>
        <v>1.6896000000000002</v>
      </c>
      <c r="SGS224" s="33"/>
      <c r="SGT224" s="3"/>
      <c r="SGU224" s="52" t="s">
        <v>21</v>
      </c>
      <c r="SGV224" s="3" t="s">
        <v>17</v>
      </c>
      <c r="SGW224" s="4">
        <v>2.4E-2</v>
      </c>
      <c r="SGX224" s="6">
        <f>SGX219*SGW224</f>
        <v>0.52800000000000002</v>
      </c>
      <c r="SGY224" s="3">
        <v>3.2</v>
      </c>
      <c r="SGZ224" s="6">
        <f>SGY224*SGX224</f>
        <v>1.6896000000000002</v>
      </c>
      <c r="SHA224" s="3"/>
      <c r="SHB224" s="6"/>
      <c r="SHC224" s="3"/>
      <c r="SHD224" s="6"/>
      <c r="SHE224" s="35">
        <f>SGZ224+SHB224+SHD224</f>
        <v>1.6896000000000002</v>
      </c>
      <c r="SQO224" s="33"/>
      <c r="SQP224" s="3"/>
      <c r="SQQ224" s="52" t="s">
        <v>21</v>
      </c>
      <c r="SQR224" s="3" t="s">
        <v>17</v>
      </c>
      <c r="SQS224" s="4">
        <v>2.4E-2</v>
      </c>
      <c r="SQT224" s="6">
        <f>SQT219*SQS224</f>
        <v>0.52800000000000002</v>
      </c>
      <c r="SQU224" s="3">
        <v>3.2</v>
      </c>
      <c r="SQV224" s="6">
        <f>SQU224*SQT224</f>
        <v>1.6896000000000002</v>
      </c>
      <c r="SQW224" s="3"/>
      <c r="SQX224" s="6"/>
      <c r="SQY224" s="3"/>
      <c r="SQZ224" s="6"/>
      <c r="SRA224" s="35">
        <f>SQV224+SQX224+SQZ224</f>
        <v>1.6896000000000002</v>
      </c>
      <c r="TAK224" s="33"/>
      <c r="TAL224" s="3"/>
      <c r="TAM224" s="52" t="s">
        <v>21</v>
      </c>
      <c r="TAN224" s="3" t="s">
        <v>17</v>
      </c>
      <c r="TAO224" s="4">
        <v>2.4E-2</v>
      </c>
      <c r="TAP224" s="6">
        <f>TAP219*TAO224</f>
        <v>0.52800000000000002</v>
      </c>
      <c r="TAQ224" s="3">
        <v>3.2</v>
      </c>
      <c r="TAR224" s="6">
        <f>TAQ224*TAP224</f>
        <v>1.6896000000000002</v>
      </c>
      <c r="TAS224" s="3"/>
      <c r="TAT224" s="6"/>
      <c r="TAU224" s="3"/>
      <c r="TAV224" s="6"/>
      <c r="TAW224" s="35">
        <f>TAR224+TAT224+TAV224</f>
        <v>1.6896000000000002</v>
      </c>
      <c r="TKG224" s="33"/>
      <c r="TKH224" s="3"/>
      <c r="TKI224" s="52" t="s">
        <v>21</v>
      </c>
      <c r="TKJ224" s="3" t="s">
        <v>17</v>
      </c>
      <c r="TKK224" s="4">
        <v>2.4E-2</v>
      </c>
      <c r="TKL224" s="6">
        <f>TKL219*TKK224</f>
        <v>0.52800000000000002</v>
      </c>
      <c r="TKM224" s="3">
        <v>3.2</v>
      </c>
      <c r="TKN224" s="6">
        <f>TKM224*TKL224</f>
        <v>1.6896000000000002</v>
      </c>
      <c r="TKO224" s="3"/>
      <c r="TKP224" s="6"/>
      <c r="TKQ224" s="3"/>
      <c r="TKR224" s="6"/>
      <c r="TKS224" s="35">
        <f>TKN224+TKP224+TKR224</f>
        <v>1.6896000000000002</v>
      </c>
      <c r="TUC224" s="33"/>
      <c r="TUD224" s="3"/>
      <c r="TUE224" s="52" t="s">
        <v>21</v>
      </c>
      <c r="TUF224" s="3" t="s">
        <v>17</v>
      </c>
      <c r="TUG224" s="4">
        <v>2.4E-2</v>
      </c>
      <c r="TUH224" s="6">
        <f>TUH219*TUG224</f>
        <v>0.52800000000000002</v>
      </c>
      <c r="TUI224" s="3">
        <v>3.2</v>
      </c>
      <c r="TUJ224" s="6">
        <f>TUI224*TUH224</f>
        <v>1.6896000000000002</v>
      </c>
      <c r="TUK224" s="3"/>
      <c r="TUL224" s="6"/>
      <c r="TUM224" s="3"/>
      <c r="TUN224" s="6"/>
      <c r="TUO224" s="35">
        <f>TUJ224+TUL224+TUN224</f>
        <v>1.6896000000000002</v>
      </c>
      <c r="UDY224" s="33"/>
      <c r="UDZ224" s="3"/>
      <c r="UEA224" s="52" t="s">
        <v>21</v>
      </c>
      <c r="UEB224" s="3" t="s">
        <v>17</v>
      </c>
      <c r="UEC224" s="4">
        <v>2.4E-2</v>
      </c>
      <c r="UED224" s="6">
        <f>UED219*UEC224</f>
        <v>0.52800000000000002</v>
      </c>
      <c r="UEE224" s="3">
        <v>3.2</v>
      </c>
      <c r="UEF224" s="6">
        <f>UEE224*UED224</f>
        <v>1.6896000000000002</v>
      </c>
      <c r="UEG224" s="3"/>
      <c r="UEH224" s="6"/>
      <c r="UEI224" s="3"/>
      <c r="UEJ224" s="6"/>
      <c r="UEK224" s="35">
        <f>UEF224+UEH224+UEJ224</f>
        <v>1.6896000000000002</v>
      </c>
      <c r="UNU224" s="33"/>
      <c r="UNV224" s="3"/>
      <c r="UNW224" s="52" t="s">
        <v>21</v>
      </c>
      <c r="UNX224" s="3" t="s">
        <v>17</v>
      </c>
      <c r="UNY224" s="4">
        <v>2.4E-2</v>
      </c>
      <c r="UNZ224" s="6">
        <f>UNZ219*UNY224</f>
        <v>0.52800000000000002</v>
      </c>
      <c r="UOA224" s="3">
        <v>3.2</v>
      </c>
      <c r="UOB224" s="6">
        <f>UOA224*UNZ224</f>
        <v>1.6896000000000002</v>
      </c>
      <c r="UOC224" s="3"/>
      <c r="UOD224" s="6"/>
      <c r="UOE224" s="3"/>
      <c r="UOF224" s="6"/>
      <c r="UOG224" s="35">
        <f>UOB224+UOD224+UOF224</f>
        <v>1.6896000000000002</v>
      </c>
      <c r="UXQ224" s="33"/>
      <c r="UXR224" s="3"/>
      <c r="UXS224" s="52" t="s">
        <v>21</v>
      </c>
      <c r="UXT224" s="3" t="s">
        <v>17</v>
      </c>
      <c r="UXU224" s="4">
        <v>2.4E-2</v>
      </c>
      <c r="UXV224" s="6">
        <f>UXV219*UXU224</f>
        <v>0.52800000000000002</v>
      </c>
      <c r="UXW224" s="3">
        <v>3.2</v>
      </c>
      <c r="UXX224" s="6">
        <f>UXW224*UXV224</f>
        <v>1.6896000000000002</v>
      </c>
      <c r="UXY224" s="3"/>
      <c r="UXZ224" s="6"/>
      <c r="UYA224" s="3"/>
      <c r="UYB224" s="6"/>
      <c r="UYC224" s="35">
        <f>UXX224+UXZ224+UYB224</f>
        <v>1.6896000000000002</v>
      </c>
      <c r="VHM224" s="33"/>
      <c r="VHN224" s="3"/>
      <c r="VHO224" s="52" t="s">
        <v>21</v>
      </c>
      <c r="VHP224" s="3" t="s">
        <v>17</v>
      </c>
      <c r="VHQ224" s="4">
        <v>2.4E-2</v>
      </c>
      <c r="VHR224" s="6">
        <f>VHR219*VHQ224</f>
        <v>0.52800000000000002</v>
      </c>
      <c r="VHS224" s="3">
        <v>3.2</v>
      </c>
      <c r="VHT224" s="6">
        <f>VHS224*VHR224</f>
        <v>1.6896000000000002</v>
      </c>
      <c r="VHU224" s="3"/>
      <c r="VHV224" s="6"/>
      <c r="VHW224" s="3"/>
      <c r="VHX224" s="6"/>
      <c r="VHY224" s="35">
        <f>VHT224+VHV224+VHX224</f>
        <v>1.6896000000000002</v>
      </c>
      <c r="VRI224" s="33"/>
      <c r="VRJ224" s="3"/>
      <c r="VRK224" s="52" t="s">
        <v>21</v>
      </c>
      <c r="VRL224" s="3" t="s">
        <v>17</v>
      </c>
      <c r="VRM224" s="4">
        <v>2.4E-2</v>
      </c>
      <c r="VRN224" s="6">
        <f>VRN219*VRM224</f>
        <v>0.52800000000000002</v>
      </c>
      <c r="VRO224" s="3">
        <v>3.2</v>
      </c>
      <c r="VRP224" s="6">
        <f>VRO224*VRN224</f>
        <v>1.6896000000000002</v>
      </c>
      <c r="VRQ224" s="3"/>
      <c r="VRR224" s="6"/>
      <c r="VRS224" s="3"/>
      <c r="VRT224" s="6"/>
      <c r="VRU224" s="35">
        <f>VRP224+VRR224+VRT224</f>
        <v>1.6896000000000002</v>
      </c>
      <c r="WBE224" s="33"/>
      <c r="WBF224" s="3"/>
      <c r="WBG224" s="52" t="s">
        <v>21</v>
      </c>
      <c r="WBH224" s="3" t="s">
        <v>17</v>
      </c>
      <c r="WBI224" s="4">
        <v>2.4E-2</v>
      </c>
      <c r="WBJ224" s="6">
        <f>WBJ219*WBI224</f>
        <v>0.52800000000000002</v>
      </c>
      <c r="WBK224" s="3">
        <v>3.2</v>
      </c>
      <c r="WBL224" s="6">
        <f>WBK224*WBJ224</f>
        <v>1.6896000000000002</v>
      </c>
      <c r="WBM224" s="3"/>
      <c r="WBN224" s="6"/>
      <c r="WBO224" s="3"/>
      <c r="WBP224" s="6"/>
      <c r="WBQ224" s="35">
        <f>WBL224+WBN224+WBP224</f>
        <v>1.6896000000000002</v>
      </c>
      <c r="WLA224" s="33"/>
      <c r="WLB224" s="3"/>
      <c r="WLC224" s="52" t="s">
        <v>21</v>
      </c>
      <c r="WLD224" s="3" t="s">
        <v>17</v>
      </c>
      <c r="WLE224" s="4">
        <v>2.4E-2</v>
      </c>
      <c r="WLF224" s="6">
        <f>WLF219*WLE224</f>
        <v>0.52800000000000002</v>
      </c>
      <c r="WLG224" s="3">
        <v>3.2</v>
      </c>
      <c r="WLH224" s="6">
        <f>WLG224*WLF224</f>
        <v>1.6896000000000002</v>
      </c>
      <c r="WLI224" s="3"/>
      <c r="WLJ224" s="6"/>
      <c r="WLK224" s="3"/>
      <c r="WLL224" s="6"/>
      <c r="WLM224" s="35">
        <f>WLH224+WLJ224+WLL224</f>
        <v>1.6896000000000002</v>
      </c>
      <c r="WUW224" s="33"/>
      <c r="WUX224" s="3"/>
      <c r="WUY224" s="52" t="s">
        <v>21</v>
      </c>
      <c r="WUZ224" s="3" t="s">
        <v>17</v>
      </c>
      <c r="WVA224" s="4">
        <v>2.4E-2</v>
      </c>
      <c r="WVB224" s="6">
        <f>WVB219*WVA224</f>
        <v>0.52800000000000002</v>
      </c>
      <c r="WVC224" s="3">
        <v>3.2</v>
      </c>
      <c r="WVD224" s="6">
        <f>WVC224*WVB224</f>
        <v>1.6896000000000002</v>
      </c>
      <c r="WVE224" s="3"/>
      <c r="WVF224" s="6"/>
      <c r="WVG224" s="3"/>
      <c r="WVH224" s="6"/>
      <c r="WVI224" s="35">
        <f>WVD224+WVF224+WVH224</f>
        <v>1.6896000000000002</v>
      </c>
    </row>
    <row r="225" spans="1:12" x14ac:dyDescent="0.25">
      <c r="A225" s="33">
        <v>43</v>
      </c>
      <c r="B225" s="59" t="s">
        <v>165</v>
      </c>
      <c r="C225" s="3" t="s">
        <v>29</v>
      </c>
      <c r="D225" s="73">
        <v>1</v>
      </c>
      <c r="E225" s="70"/>
      <c r="F225" s="70"/>
      <c r="G225" s="70"/>
      <c r="H225" s="70"/>
      <c r="I225" s="70"/>
      <c r="J225" s="70"/>
      <c r="K225" s="68"/>
      <c r="L225" s="11" t="s">
        <v>96</v>
      </c>
    </row>
    <row r="226" spans="1:12" x14ac:dyDescent="0.25">
      <c r="A226" s="33"/>
      <c r="B226" s="52" t="s">
        <v>12</v>
      </c>
      <c r="C226" s="3" t="s">
        <v>13</v>
      </c>
      <c r="D226" s="70">
        <v>5.45</v>
      </c>
      <c r="E226" s="70"/>
      <c r="F226" s="70"/>
      <c r="G226" s="70"/>
      <c r="H226" s="70"/>
      <c r="I226" s="70"/>
      <c r="J226" s="70"/>
      <c r="K226" s="68"/>
      <c r="L226" s="11" t="s">
        <v>96</v>
      </c>
    </row>
    <row r="227" spans="1:12" x14ac:dyDescent="0.25">
      <c r="A227" s="33"/>
      <c r="B227" s="52" t="s">
        <v>34</v>
      </c>
      <c r="C227" s="3" t="s">
        <v>17</v>
      </c>
      <c r="D227" s="70">
        <v>4.8</v>
      </c>
      <c r="E227" s="70"/>
      <c r="F227" s="70"/>
      <c r="G227" s="70"/>
      <c r="H227" s="70"/>
      <c r="I227" s="70"/>
      <c r="J227" s="70"/>
      <c r="K227" s="68"/>
      <c r="L227" s="11" t="s">
        <v>96</v>
      </c>
    </row>
    <row r="228" spans="1:12" x14ac:dyDescent="0.25">
      <c r="A228" s="33"/>
      <c r="B228" s="3" t="s">
        <v>20</v>
      </c>
      <c r="C228" s="3"/>
      <c r="D228" s="70"/>
      <c r="E228" s="70"/>
      <c r="F228" s="70"/>
      <c r="G228" s="70"/>
      <c r="H228" s="70"/>
      <c r="I228" s="70"/>
      <c r="J228" s="70"/>
      <c r="K228" s="68"/>
      <c r="L228" s="11" t="s">
        <v>96</v>
      </c>
    </row>
    <row r="229" spans="1:12" x14ac:dyDescent="0.25">
      <c r="A229" s="33"/>
      <c r="B229" s="52" t="s">
        <v>166</v>
      </c>
      <c r="C229" s="3" t="s">
        <v>29</v>
      </c>
      <c r="D229" s="70">
        <v>1</v>
      </c>
      <c r="E229" s="70"/>
      <c r="F229" s="70"/>
      <c r="G229" s="70"/>
      <c r="H229" s="70"/>
      <c r="I229" s="70"/>
      <c r="J229" s="70"/>
      <c r="K229" s="68"/>
      <c r="L229" s="11" t="s">
        <v>103</v>
      </c>
    </row>
    <row r="230" spans="1:12" x14ac:dyDescent="0.25">
      <c r="A230" s="33"/>
      <c r="B230" s="52" t="s">
        <v>21</v>
      </c>
      <c r="C230" s="3" t="s">
        <v>17</v>
      </c>
      <c r="D230" s="70">
        <v>1.86</v>
      </c>
      <c r="E230" s="70"/>
      <c r="F230" s="70"/>
      <c r="G230" s="70"/>
      <c r="H230" s="70"/>
      <c r="I230" s="70"/>
      <c r="J230" s="70"/>
      <c r="K230" s="68"/>
      <c r="L230" s="11" t="s">
        <v>95</v>
      </c>
    </row>
    <row r="231" spans="1:12" x14ac:dyDescent="0.25">
      <c r="A231" s="33">
        <v>44</v>
      </c>
      <c r="B231" s="59" t="s">
        <v>167</v>
      </c>
      <c r="C231" s="3" t="s">
        <v>29</v>
      </c>
      <c r="D231" s="73">
        <v>1</v>
      </c>
      <c r="E231" s="70"/>
      <c r="F231" s="70"/>
      <c r="G231" s="70"/>
      <c r="H231" s="70"/>
      <c r="I231" s="70"/>
      <c r="J231" s="70"/>
      <c r="K231" s="68"/>
      <c r="L231" s="11" t="s">
        <v>96</v>
      </c>
    </row>
    <row r="232" spans="1:12" x14ac:dyDescent="0.25">
      <c r="A232" s="33"/>
      <c r="B232" s="52" t="s">
        <v>12</v>
      </c>
      <c r="C232" s="3" t="s">
        <v>13</v>
      </c>
      <c r="D232" s="70">
        <v>3.54</v>
      </c>
      <c r="E232" s="70"/>
      <c r="F232" s="70"/>
      <c r="G232" s="70"/>
      <c r="H232" s="70"/>
      <c r="I232" s="70"/>
      <c r="J232" s="70"/>
      <c r="K232" s="68"/>
      <c r="L232" s="11" t="s">
        <v>96</v>
      </c>
    </row>
    <row r="233" spans="1:12" x14ac:dyDescent="0.25">
      <c r="A233" s="33"/>
      <c r="B233" s="52" t="s">
        <v>34</v>
      </c>
      <c r="C233" s="3" t="s">
        <v>17</v>
      </c>
      <c r="D233" s="70">
        <v>1.53</v>
      </c>
      <c r="E233" s="70"/>
      <c r="F233" s="70"/>
      <c r="G233" s="70"/>
      <c r="H233" s="70"/>
      <c r="I233" s="70"/>
      <c r="J233" s="70"/>
      <c r="K233" s="68"/>
      <c r="L233" s="11" t="s">
        <v>96</v>
      </c>
    </row>
    <row r="234" spans="1:12" x14ac:dyDescent="0.25">
      <c r="A234" s="33"/>
      <c r="B234" s="3" t="s">
        <v>20</v>
      </c>
      <c r="C234" s="3"/>
      <c r="D234" s="70"/>
      <c r="E234" s="70"/>
      <c r="F234" s="70"/>
      <c r="G234" s="70"/>
      <c r="H234" s="70"/>
      <c r="I234" s="70"/>
      <c r="J234" s="70"/>
      <c r="K234" s="68"/>
      <c r="L234" s="11" t="s">
        <v>96</v>
      </c>
    </row>
    <row r="235" spans="1:12" x14ac:dyDescent="0.25">
      <c r="A235" s="33"/>
      <c r="B235" s="52" t="s">
        <v>168</v>
      </c>
      <c r="C235" s="3" t="s">
        <v>29</v>
      </c>
      <c r="D235" s="70">
        <v>1</v>
      </c>
      <c r="E235" s="70"/>
      <c r="F235" s="70"/>
      <c r="G235" s="70"/>
      <c r="H235" s="70"/>
      <c r="I235" s="70"/>
      <c r="J235" s="70"/>
      <c r="K235" s="68"/>
      <c r="L235" s="11" t="s">
        <v>103</v>
      </c>
    </row>
    <row r="236" spans="1:12" x14ac:dyDescent="0.25">
      <c r="A236" s="33"/>
      <c r="B236" s="52" t="s">
        <v>21</v>
      </c>
      <c r="C236" s="3" t="s">
        <v>17</v>
      </c>
      <c r="D236" s="70">
        <v>1.36</v>
      </c>
      <c r="E236" s="70"/>
      <c r="F236" s="70"/>
      <c r="G236" s="70"/>
      <c r="H236" s="70"/>
      <c r="I236" s="70"/>
      <c r="J236" s="70"/>
      <c r="K236" s="68"/>
      <c r="L236" s="11" t="s">
        <v>95</v>
      </c>
    </row>
    <row r="237" spans="1:12" x14ac:dyDescent="0.25">
      <c r="A237" s="33">
        <v>45</v>
      </c>
      <c r="B237" s="59" t="s">
        <v>169</v>
      </c>
      <c r="C237" s="3" t="s">
        <v>31</v>
      </c>
      <c r="D237" s="73">
        <v>7.8E-2</v>
      </c>
      <c r="E237" s="70"/>
      <c r="F237" s="70"/>
      <c r="G237" s="70"/>
      <c r="H237" s="70"/>
      <c r="I237" s="70"/>
      <c r="J237" s="70"/>
      <c r="K237" s="68"/>
      <c r="L237" s="11" t="s">
        <v>96</v>
      </c>
    </row>
    <row r="238" spans="1:12" x14ac:dyDescent="0.25">
      <c r="A238" s="33"/>
      <c r="B238" s="52" t="s">
        <v>12</v>
      </c>
      <c r="C238" s="3" t="s">
        <v>13</v>
      </c>
      <c r="D238" s="70">
        <v>10.452</v>
      </c>
      <c r="E238" s="70"/>
      <c r="F238" s="70"/>
      <c r="G238" s="70"/>
      <c r="H238" s="70"/>
      <c r="I238" s="70"/>
      <c r="J238" s="70"/>
      <c r="K238" s="68"/>
      <c r="L238" s="11" t="s">
        <v>96</v>
      </c>
    </row>
    <row r="239" spans="1:12" x14ac:dyDescent="0.25">
      <c r="A239" s="33"/>
      <c r="B239" s="52" t="s">
        <v>34</v>
      </c>
      <c r="C239" s="3" t="s">
        <v>17</v>
      </c>
      <c r="D239" s="70">
        <v>10.061999999999999</v>
      </c>
      <c r="E239" s="70"/>
      <c r="F239" s="70"/>
      <c r="G239" s="70"/>
      <c r="H239" s="70"/>
      <c r="I239" s="70"/>
      <c r="J239" s="70"/>
      <c r="K239" s="68"/>
      <c r="L239" s="11" t="s">
        <v>96</v>
      </c>
    </row>
    <row r="240" spans="1:12" x14ac:dyDescent="0.25">
      <c r="A240" s="33"/>
      <c r="B240" s="3" t="s">
        <v>20</v>
      </c>
      <c r="C240" s="3"/>
      <c r="D240" s="70"/>
      <c r="E240" s="70"/>
      <c r="F240" s="70"/>
      <c r="G240" s="70"/>
      <c r="H240" s="70"/>
      <c r="I240" s="70"/>
      <c r="J240" s="70"/>
      <c r="K240" s="68"/>
      <c r="L240" s="11" t="s">
        <v>96</v>
      </c>
    </row>
    <row r="241" spans="1:12" x14ac:dyDescent="0.25">
      <c r="A241" s="33"/>
      <c r="B241" s="52" t="s">
        <v>68</v>
      </c>
      <c r="C241" s="3" t="s">
        <v>29</v>
      </c>
      <c r="D241" s="70">
        <v>1</v>
      </c>
      <c r="E241" s="70"/>
      <c r="F241" s="70"/>
      <c r="G241" s="70"/>
      <c r="H241" s="70"/>
      <c r="I241" s="70"/>
      <c r="J241" s="70"/>
      <c r="K241" s="68"/>
      <c r="L241" s="11" t="s">
        <v>103</v>
      </c>
    </row>
    <row r="242" spans="1:12" x14ac:dyDescent="0.25">
      <c r="A242" s="33"/>
      <c r="B242" s="52" t="s">
        <v>21</v>
      </c>
      <c r="C242" s="3" t="s">
        <v>17</v>
      </c>
      <c r="D242" s="70">
        <v>3.5256000000000003</v>
      </c>
      <c r="E242" s="70"/>
      <c r="F242" s="70"/>
      <c r="G242" s="70"/>
      <c r="H242" s="70"/>
      <c r="I242" s="70"/>
      <c r="J242" s="70"/>
      <c r="K242" s="68"/>
      <c r="L242" s="11" t="s">
        <v>95</v>
      </c>
    </row>
    <row r="243" spans="1:12" x14ac:dyDescent="0.25">
      <c r="A243" s="33">
        <v>46</v>
      </c>
      <c r="B243" s="59" t="s">
        <v>170</v>
      </c>
      <c r="C243" s="3" t="s">
        <v>31</v>
      </c>
      <c r="D243" s="73">
        <v>4.5999999999999999E-2</v>
      </c>
      <c r="E243" s="70"/>
      <c r="F243" s="70"/>
      <c r="G243" s="70"/>
      <c r="H243" s="70"/>
      <c r="I243" s="70"/>
      <c r="J243" s="70"/>
      <c r="K243" s="68"/>
      <c r="L243" s="11" t="s">
        <v>96</v>
      </c>
    </row>
    <row r="244" spans="1:12" x14ac:dyDescent="0.25">
      <c r="A244" s="33"/>
      <c r="B244" s="52" t="s">
        <v>12</v>
      </c>
      <c r="C244" s="3" t="s">
        <v>13</v>
      </c>
      <c r="D244" s="70">
        <v>14.03</v>
      </c>
      <c r="E244" s="70"/>
      <c r="F244" s="70"/>
      <c r="G244" s="70"/>
      <c r="H244" s="70"/>
      <c r="I244" s="70"/>
      <c r="J244" s="70"/>
      <c r="K244" s="68"/>
      <c r="L244" s="11" t="s">
        <v>96</v>
      </c>
    </row>
    <row r="245" spans="1:12" x14ac:dyDescent="0.25">
      <c r="A245" s="33"/>
      <c r="B245" s="52" t="s">
        <v>34</v>
      </c>
      <c r="C245" s="3" t="s">
        <v>17</v>
      </c>
      <c r="D245" s="70">
        <v>7.452</v>
      </c>
      <c r="E245" s="70"/>
      <c r="F245" s="70"/>
      <c r="G245" s="70"/>
      <c r="H245" s="70"/>
      <c r="I245" s="70"/>
      <c r="J245" s="70"/>
      <c r="K245" s="68"/>
      <c r="L245" s="11" t="s">
        <v>96</v>
      </c>
    </row>
    <row r="246" spans="1:12" x14ac:dyDescent="0.25">
      <c r="A246" s="33"/>
      <c r="B246" s="3" t="s">
        <v>20</v>
      </c>
      <c r="C246" s="3"/>
      <c r="D246" s="70"/>
      <c r="E246" s="70"/>
      <c r="F246" s="70"/>
      <c r="G246" s="70"/>
      <c r="H246" s="70"/>
      <c r="I246" s="70"/>
      <c r="J246" s="70"/>
      <c r="K246" s="68"/>
      <c r="L246" s="11" t="s">
        <v>96</v>
      </c>
    </row>
    <row r="247" spans="1:12" x14ac:dyDescent="0.25">
      <c r="A247" s="33"/>
      <c r="B247" s="52" t="s">
        <v>171</v>
      </c>
      <c r="C247" s="3" t="s">
        <v>29</v>
      </c>
      <c r="D247" s="70">
        <v>1</v>
      </c>
      <c r="E247" s="70"/>
      <c r="F247" s="70"/>
      <c r="G247" s="70"/>
      <c r="H247" s="70"/>
      <c r="I247" s="70"/>
      <c r="J247" s="70"/>
      <c r="K247" s="68"/>
      <c r="L247" s="11" t="s">
        <v>103</v>
      </c>
    </row>
    <row r="248" spans="1:12" x14ac:dyDescent="0.25">
      <c r="A248" s="33"/>
      <c r="B248" s="52" t="s">
        <v>21</v>
      </c>
      <c r="C248" s="3" t="s">
        <v>17</v>
      </c>
      <c r="D248" s="70">
        <v>2.2631999999999999</v>
      </c>
      <c r="E248" s="70"/>
      <c r="F248" s="70"/>
      <c r="G248" s="70"/>
      <c r="H248" s="70"/>
      <c r="I248" s="70"/>
      <c r="J248" s="70"/>
      <c r="K248" s="68"/>
      <c r="L248" s="11" t="s">
        <v>95</v>
      </c>
    </row>
    <row r="249" spans="1:12" s="56" customFormat="1" x14ac:dyDescent="0.25">
      <c r="A249" s="33">
        <v>47</v>
      </c>
      <c r="B249" s="59" t="s">
        <v>172</v>
      </c>
      <c r="C249" s="3" t="s">
        <v>31</v>
      </c>
      <c r="D249" s="73">
        <v>8.5000000000000006E-2</v>
      </c>
      <c r="E249" s="70"/>
      <c r="F249" s="70"/>
      <c r="G249" s="70"/>
      <c r="H249" s="70"/>
      <c r="I249" s="70"/>
      <c r="J249" s="70"/>
      <c r="K249" s="68"/>
      <c r="L249" s="11" t="s">
        <v>96</v>
      </c>
    </row>
    <row r="250" spans="1:12" s="56" customFormat="1" x14ac:dyDescent="0.25">
      <c r="A250" s="33"/>
      <c r="B250" s="52" t="s">
        <v>12</v>
      </c>
      <c r="C250" s="3" t="s">
        <v>13</v>
      </c>
      <c r="D250" s="70">
        <v>11.39</v>
      </c>
      <c r="E250" s="70"/>
      <c r="F250" s="70"/>
      <c r="G250" s="70"/>
      <c r="H250" s="70"/>
      <c r="I250" s="70"/>
      <c r="J250" s="70"/>
      <c r="K250" s="68"/>
      <c r="L250" s="11" t="s">
        <v>96</v>
      </c>
    </row>
    <row r="251" spans="1:12" s="56" customFormat="1" x14ac:dyDescent="0.25">
      <c r="A251" s="33"/>
      <c r="B251" s="52" t="s">
        <v>34</v>
      </c>
      <c r="C251" s="3" t="s">
        <v>17</v>
      </c>
      <c r="D251" s="70">
        <v>10.965000000000002</v>
      </c>
      <c r="E251" s="70"/>
      <c r="F251" s="70"/>
      <c r="G251" s="70"/>
      <c r="H251" s="70"/>
      <c r="I251" s="70"/>
      <c r="J251" s="70"/>
      <c r="K251" s="68"/>
      <c r="L251" s="11" t="s">
        <v>96</v>
      </c>
    </row>
    <row r="252" spans="1:12" s="56" customFormat="1" x14ac:dyDescent="0.25">
      <c r="A252" s="33"/>
      <c r="B252" s="3" t="s">
        <v>20</v>
      </c>
      <c r="C252" s="3"/>
      <c r="D252" s="70"/>
      <c r="E252" s="70"/>
      <c r="F252" s="70"/>
      <c r="G252" s="70"/>
      <c r="H252" s="70"/>
      <c r="I252" s="70"/>
      <c r="J252" s="70"/>
      <c r="K252" s="68"/>
      <c r="L252" s="11" t="s">
        <v>96</v>
      </c>
    </row>
    <row r="253" spans="1:12" s="56" customFormat="1" x14ac:dyDescent="0.25">
      <c r="A253" s="33"/>
      <c r="B253" s="52" t="s">
        <v>69</v>
      </c>
      <c r="C253" s="3" t="s">
        <v>29</v>
      </c>
      <c r="D253" s="70">
        <v>2</v>
      </c>
      <c r="E253" s="70"/>
      <c r="F253" s="70"/>
      <c r="G253" s="70"/>
      <c r="H253" s="70"/>
      <c r="I253" s="70"/>
      <c r="J253" s="70"/>
      <c r="K253" s="68"/>
      <c r="L253" s="11" t="s">
        <v>103</v>
      </c>
    </row>
    <row r="254" spans="1:12" s="56" customFormat="1" x14ac:dyDescent="0.25">
      <c r="A254" s="33"/>
      <c r="B254" s="52" t="s">
        <v>21</v>
      </c>
      <c r="C254" s="3" t="s">
        <v>17</v>
      </c>
      <c r="D254" s="70">
        <v>3.8420000000000005</v>
      </c>
      <c r="E254" s="70"/>
      <c r="F254" s="70"/>
      <c r="G254" s="70"/>
      <c r="H254" s="70"/>
      <c r="I254" s="70"/>
      <c r="J254" s="70"/>
      <c r="K254" s="68"/>
      <c r="L254" s="11" t="s">
        <v>95</v>
      </c>
    </row>
    <row r="255" spans="1:12" s="56" customFormat="1" x14ac:dyDescent="0.25">
      <c r="A255" s="33">
        <v>48</v>
      </c>
      <c r="B255" s="59" t="s">
        <v>173</v>
      </c>
      <c r="C255" s="3" t="s">
        <v>31</v>
      </c>
      <c r="D255" s="73">
        <v>4.82E-2</v>
      </c>
      <c r="E255" s="70"/>
      <c r="F255" s="70"/>
      <c r="G255" s="70"/>
      <c r="H255" s="70"/>
      <c r="I255" s="70"/>
      <c r="J255" s="70"/>
      <c r="K255" s="68"/>
      <c r="L255" s="11" t="s">
        <v>96</v>
      </c>
    </row>
    <row r="256" spans="1:12" s="56" customFormat="1" x14ac:dyDescent="0.25">
      <c r="A256" s="33"/>
      <c r="B256" s="52" t="s">
        <v>12</v>
      </c>
      <c r="C256" s="3" t="s">
        <v>13</v>
      </c>
      <c r="D256" s="70">
        <v>6.4588000000000001</v>
      </c>
      <c r="E256" s="70"/>
      <c r="F256" s="70"/>
      <c r="G256" s="70"/>
      <c r="H256" s="70"/>
      <c r="I256" s="70"/>
      <c r="J256" s="70"/>
      <c r="K256" s="68"/>
      <c r="L256" s="11" t="s">
        <v>96</v>
      </c>
    </row>
    <row r="257" spans="1:12" s="56" customFormat="1" x14ac:dyDescent="0.25">
      <c r="A257" s="33"/>
      <c r="B257" s="52" t="s">
        <v>34</v>
      </c>
      <c r="C257" s="3" t="s">
        <v>17</v>
      </c>
      <c r="D257" s="70">
        <v>6.2177999999999995</v>
      </c>
      <c r="E257" s="70"/>
      <c r="F257" s="70"/>
      <c r="G257" s="70"/>
      <c r="H257" s="70"/>
      <c r="I257" s="70"/>
      <c r="J257" s="70"/>
      <c r="K257" s="68"/>
      <c r="L257" s="11" t="s">
        <v>96</v>
      </c>
    </row>
    <row r="258" spans="1:12" s="56" customFormat="1" x14ac:dyDescent="0.25">
      <c r="A258" s="33"/>
      <c r="B258" s="3" t="s">
        <v>20</v>
      </c>
      <c r="C258" s="3"/>
      <c r="D258" s="70"/>
      <c r="E258" s="70"/>
      <c r="F258" s="70"/>
      <c r="G258" s="70"/>
      <c r="H258" s="70"/>
      <c r="I258" s="70"/>
      <c r="J258" s="70"/>
      <c r="K258" s="68"/>
      <c r="L258" s="11" t="s">
        <v>96</v>
      </c>
    </row>
    <row r="259" spans="1:12" s="56" customFormat="1" x14ac:dyDescent="0.25">
      <c r="A259" s="33"/>
      <c r="B259" s="52" t="s">
        <v>70</v>
      </c>
      <c r="C259" s="3" t="s">
        <v>29</v>
      </c>
      <c r="D259" s="70">
        <v>2</v>
      </c>
      <c r="E259" s="70"/>
      <c r="F259" s="70"/>
      <c r="G259" s="70"/>
      <c r="H259" s="70"/>
      <c r="I259" s="70"/>
      <c r="J259" s="70"/>
      <c r="K259" s="68"/>
      <c r="L259" s="11" t="s">
        <v>103</v>
      </c>
    </row>
    <row r="260" spans="1:12" s="56" customFormat="1" x14ac:dyDescent="0.25">
      <c r="A260" s="33"/>
      <c r="B260" s="52" t="s">
        <v>21</v>
      </c>
      <c r="C260" s="3" t="s">
        <v>17</v>
      </c>
      <c r="D260" s="70">
        <v>2.1786400000000001</v>
      </c>
      <c r="E260" s="70"/>
      <c r="F260" s="70"/>
      <c r="G260" s="70"/>
      <c r="H260" s="70"/>
      <c r="I260" s="70"/>
      <c r="J260" s="70"/>
      <c r="K260" s="68"/>
      <c r="L260" s="11" t="s">
        <v>95</v>
      </c>
    </row>
    <row r="261" spans="1:12" s="32" customFormat="1" x14ac:dyDescent="0.25">
      <c r="A261" s="30">
        <v>49</v>
      </c>
      <c r="B261" s="60" t="s">
        <v>174</v>
      </c>
      <c r="C261" s="31" t="s">
        <v>29</v>
      </c>
      <c r="D261" s="73">
        <v>1</v>
      </c>
      <c r="E261" s="70"/>
      <c r="F261" s="70"/>
      <c r="G261" s="70"/>
      <c r="H261" s="70"/>
      <c r="I261" s="70"/>
      <c r="J261" s="70"/>
      <c r="K261" s="68"/>
      <c r="L261" s="11" t="s">
        <v>96</v>
      </c>
    </row>
    <row r="262" spans="1:12" s="32" customFormat="1" x14ac:dyDescent="0.25">
      <c r="A262" s="30"/>
      <c r="B262" s="51" t="s">
        <v>12</v>
      </c>
      <c r="C262" s="31" t="s">
        <v>13</v>
      </c>
      <c r="D262" s="70">
        <v>0.58399999999999996</v>
      </c>
      <c r="E262" s="70"/>
      <c r="F262" s="70"/>
      <c r="G262" s="70"/>
      <c r="H262" s="70"/>
      <c r="I262" s="70"/>
      <c r="J262" s="70"/>
      <c r="K262" s="68"/>
      <c r="L262" s="11" t="s">
        <v>96</v>
      </c>
    </row>
    <row r="263" spans="1:12" s="32" customFormat="1" x14ac:dyDescent="0.25">
      <c r="A263" s="30"/>
      <c r="B263" s="62" t="s">
        <v>16</v>
      </c>
      <c r="C263" s="40" t="s">
        <v>17</v>
      </c>
      <c r="D263" s="70">
        <v>0.22700000000000001</v>
      </c>
      <c r="E263" s="76"/>
      <c r="F263" s="76"/>
      <c r="G263" s="76"/>
      <c r="H263" s="76"/>
      <c r="I263" s="76"/>
      <c r="J263" s="76"/>
      <c r="K263" s="68"/>
      <c r="L263" s="11" t="s">
        <v>96</v>
      </c>
    </row>
    <row r="264" spans="1:12" s="32" customFormat="1" x14ac:dyDescent="0.25">
      <c r="A264" s="30"/>
      <c r="B264" s="31" t="s">
        <v>20</v>
      </c>
      <c r="C264" s="31"/>
      <c r="D264" s="70"/>
      <c r="E264" s="70"/>
      <c r="F264" s="70"/>
      <c r="G264" s="70"/>
      <c r="H264" s="70"/>
      <c r="I264" s="70"/>
      <c r="J264" s="70"/>
      <c r="K264" s="68"/>
      <c r="L264" s="11" t="s">
        <v>96</v>
      </c>
    </row>
    <row r="265" spans="1:12" s="32" customFormat="1" x14ac:dyDescent="0.25">
      <c r="A265" s="30"/>
      <c r="B265" s="51" t="s">
        <v>175</v>
      </c>
      <c r="C265" s="31" t="s">
        <v>29</v>
      </c>
      <c r="D265" s="70">
        <v>1</v>
      </c>
      <c r="E265" s="70"/>
      <c r="F265" s="70"/>
      <c r="G265" s="70"/>
      <c r="H265" s="70"/>
      <c r="I265" s="70"/>
      <c r="J265" s="70"/>
      <c r="K265" s="68"/>
      <c r="L265" s="11" t="s">
        <v>103</v>
      </c>
    </row>
    <row r="266" spans="1:12" s="32" customFormat="1" x14ac:dyDescent="0.25">
      <c r="A266" s="30"/>
      <c r="B266" s="51" t="s">
        <v>21</v>
      </c>
      <c r="C266" s="31" t="s">
        <v>17</v>
      </c>
      <c r="D266" s="70">
        <v>2.4E-2</v>
      </c>
      <c r="E266" s="70"/>
      <c r="F266" s="70"/>
      <c r="G266" s="70"/>
      <c r="H266" s="70"/>
      <c r="I266" s="70"/>
      <c r="J266" s="70"/>
      <c r="K266" s="68"/>
      <c r="L266" s="11" t="s">
        <v>95</v>
      </c>
    </row>
    <row r="267" spans="1:12" s="32" customFormat="1" x14ac:dyDescent="0.25">
      <c r="A267" s="30">
        <v>50</v>
      </c>
      <c r="B267" s="60" t="s">
        <v>176</v>
      </c>
      <c r="C267" s="31" t="s">
        <v>29</v>
      </c>
      <c r="D267" s="73">
        <v>3</v>
      </c>
      <c r="E267" s="70"/>
      <c r="F267" s="70"/>
      <c r="G267" s="70"/>
      <c r="H267" s="70"/>
      <c r="I267" s="70"/>
      <c r="J267" s="70"/>
      <c r="K267" s="68"/>
      <c r="L267" s="11" t="s">
        <v>96</v>
      </c>
    </row>
    <row r="268" spans="1:12" s="32" customFormat="1" x14ac:dyDescent="0.25">
      <c r="A268" s="30"/>
      <c r="B268" s="51" t="s">
        <v>12</v>
      </c>
      <c r="C268" s="31" t="s">
        <v>13</v>
      </c>
      <c r="D268" s="70">
        <v>1.7519999999999998</v>
      </c>
      <c r="E268" s="70"/>
      <c r="F268" s="70"/>
      <c r="G268" s="70"/>
      <c r="H268" s="70"/>
      <c r="I268" s="70"/>
      <c r="J268" s="70"/>
      <c r="K268" s="68"/>
      <c r="L268" s="11" t="s">
        <v>96</v>
      </c>
    </row>
    <row r="269" spans="1:12" s="32" customFormat="1" x14ac:dyDescent="0.25">
      <c r="A269" s="30"/>
      <c r="B269" s="62" t="s">
        <v>16</v>
      </c>
      <c r="C269" s="40" t="s">
        <v>17</v>
      </c>
      <c r="D269" s="70">
        <v>0.68100000000000005</v>
      </c>
      <c r="E269" s="76"/>
      <c r="F269" s="76"/>
      <c r="G269" s="76"/>
      <c r="H269" s="76"/>
      <c r="I269" s="76"/>
      <c r="J269" s="76"/>
      <c r="K269" s="68"/>
      <c r="L269" s="11" t="s">
        <v>96</v>
      </c>
    </row>
    <row r="270" spans="1:12" s="32" customFormat="1" x14ac:dyDescent="0.25">
      <c r="A270" s="30"/>
      <c r="B270" s="31" t="s">
        <v>20</v>
      </c>
      <c r="C270" s="31"/>
      <c r="D270" s="70"/>
      <c r="E270" s="70"/>
      <c r="F270" s="70"/>
      <c r="G270" s="70"/>
      <c r="H270" s="70"/>
      <c r="I270" s="70"/>
      <c r="J270" s="70"/>
      <c r="K270" s="68"/>
      <c r="L270" s="11" t="s">
        <v>96</v>
      </c>
    </row>
    <row r="271" spans="1:12" s="32" customFormat="1" x14ac:dyDescent="0.25">
      <c r="A271" s="30"/>
      <c r="B271" s="51" t="s">
        <v>177</v>
      </c>
      <c r="C271" s="31" t="s">
        <v>29</v>
      </c>
      <c r="D271" s="70">
        <v>3</v>
      </c>
      <c r="E271" s="70"/>
      <c r="F271" s="70"/>
      <c r="G271" s="70"/>
      <c r="H271" s="70"/>
      <c r="I271" s="70"/>
      <c r="J271" s="70"/>
      <c r="K271" s="68"/>
      <c r="L271" s="11" t="s">
        <v>103</v>
      </c>
    </row>
    <row r="272" spans="1:12" s="32" customFormat="1" x14ac:dyDescent="0.25">
      <c r="A272" s="30"/>
      <c r="B272" s="51" t="s">
        <v>21</v>
      </c>
      <c r="C272" s="31" t="s">
        <v>17</v>
      </c>
      <c r="D272" s="70">
        <v>7.2000000000000008E-2</v>
      </c>
      <c r="E272" s="70"/>
      <c r="F272" s="70"/>
      <c r="G272" s="70"/>
      <c r="H272" s="70"/>
      <c r="I272" s="70"/>
      <c r="J272" s="70"/>
      <c r="K272" s="68"/>
      <c r="L272" s="11" t="s">
        <v>95</v>
      </c>
    </row>
    <row r="273" spans="1:12" x14ac:dyDescent="0.25">
      <c r="A273" s="33">
        <v>51</v>
      </c>
      <c r="B273" s="59" t="s">
        <v>178</v>
      </c>
      <c r="C273" s="3" t="s">
        <v>31</v>
      </c>
      <c r="D273" s="73">
        <v>5.3999999999999999E-2</v>
      </c>
      <c r="E273" s="70"/>
      <c r="F273" s="70"/>
      <c r="G273" s="70"/>
      <c r="H273" s="70"/>
      <c r="I273" s="70"/>
      <c r="J273" s="70"/>
      <c r="K273" s="68"/>
      <c r="L273" s="11" t="s">
        <v>96</v>
      </c>
    </row>
    <row r="274" spans="1:12" x14ac:dyDescent="0.25">
      <c r="A274" s="33"/>
      <c r="B274" s="52" t="s">
        <v>12</v>
      </c>
      <c r="C274" s="3" t="s">
        <v>13</v>
      </c>
      <c r="D274" s="70">
        <v>7.2359999999999998</v>
      </c>
      <c r="E274" s="70"/>
      <c r="F274" s="70"/>
      <c r="G274" s="70"/>
      <c r="H274" s="70"/>
      <c r="I274" s="70"/>
      <c r="J274" s="70"/>
      <c r="K274" s="68"/>
      <c r="L274" s="11" t="s">
        <v>96</v>
      </c>
    </row>
    <row r="275" spans="1:12" x14ac:dyDescent="0.25">
      <c r="A275" s="33"/>
      <c r="B275" s="52" t="s">
        <v>34</v>
      </c>
      <c r="C275" s="3" t="s">
        <v>17</v>
      </c>
      <c r="D275" s="70">
        <v>6.9660000000000002</v>
      </c>
      <c r="E275" s="70"/>
      <c r="F275" s="70"/>
      <c r="G275" s="70"/>
      <c r="H275" s="70"/>
      <c r="I275" s="70"/>
      <c r="J275" s="70"/>
      <c r="K275" s="68"/>
      <c r="L275" s="11" t="s">
        <v>96</v>
      </c>
    </row>
    <row r="276" spans="1:12" x14ac:dyDescent="0.25">
      <c r="A276" s="33"/>
      <c r="B276" s="3" t="s">
        <v>20</v>
      </c>
      <c r="C276" s="3"/>
      <c r="D276" s="70"/>
      <c r="E276" s="70"/>
      <c r="F276" s="70"/>
      <c r="G276" s="70"/>
      <c r="H276" s="70"/>
      <c r="I276" s="70"/>
      <c r="J276" s="70"/>
      <c r="K276" s="68"/>
      <c r="L276" s="11" t="s">
        <v>96</v>
      </c>
    </row>
    <row r="277" spans="1:12" x14ac:dyDescent="0.25">
      <c r="A277" s="33"/>
      <c r="B277" s="52" t="s">
        <v>71</v>
      </c>
      <c r="C277" s="3" t="s">
        <v>29</v>
      </c>
      <c r="D277" s="70">
        <v>1</v>
      </c>
      <c r="E277" s="70"/>
      <c r="F277" s="70"/>
      <c r="G277" s="70"/>
      <c r="H277" s="70"/>
      <c r="I277" s="70"/>
      <c r="J277" s="70"/>
      <c r="K277" s="68"/>
      <c r="L277" s="11" t="s">
        <v>103</v>
      </c>
    </row>
    <row r="278" spans="1:12" x14ac:dyDescent="0.25">
      <c r="A278" s="33"/>
      <c r="B278" s="52" t="s">
        <v>21</v>
      </c>
      <c r="C278" s="3" t="s">
        <v>17</v>
      </c>
      <c r="D278" s="70">
        <v>2.4408000000000003</v>
      </c>
      <c r="E278" s="70"/>
      <c r="F278" s="70"/>
      <c r="G278" s="70"/>
      <c r="H278" s="70"/>
      <c r="I278" s="70"/>
      <c r="J278" s="70"/>
      <c r="K278" s="68"/>
      <c r="L278" s="11" t="s">
        <v>95</v>
      </c>
    </row>
    <row r="279" spans="1:12" s="32" customFormat="1" x14ac:dyDescent="0.25">
      <c r="A279" s="30">
        <v>52</v>
      </c>
      <c r="B279" s="60" t="s">
        <v>179</v>
      </c>
      <c r="C279" s="31" t="s">
        <v>49</v>
      </c>
      <c r="D279" s="73">
        <v>1</v>
      </c>
      <c r="E279" s="70"/>
      <c r="F279" s="70"/>
      <c r="G279" s="70"/>
      <c r="H279" s="70"/>
      <c r="I279" s="70"/>
      <c r="J279" s="70"/>
      <c r="K279" s="68"/>
      <c r="L279" s="11" t="s">
        <v>96</v>
      </c>
    </row>
    <row r="280" spans="1:12" s="32" customFormat="1" x14ac:dyDescent="0.25">
      <c r="A280" s="30"/>
      <c r="B280" s="51" t="s">
        <v>12</v>
      </c>
      <c r="C280" s="31" t="s">
        <v>13</v>
      </c>
      <c r="D280" s="70">
        <v>3.1</v>
      </c>
      <c r="E280" s="70"/>
      <c r="F280" s="70"/>
      <c r="G280" s="70"/>
      <c r="H280" s="70"/>
      <c r="I280" s="70"/>
      <c r="J280" s="70"/>
      <c r="K280" s="68"/>
      <c r="L280" s="11" t="s">
        <v>96</v>
      </c>
    </row>
    <row r="281" spans="1:12" s="32" customFormat="1" x14ac:dyDescent="0.25">
      <c r="A281" s="30"/>
      <c r="B281" s="51" t="s">
        <v>34</v>
      </c>
      <c r="C281" s="31" t="s">
        <v>17</v>
      </c>
      <c r="D281" s="70">
        <v>2.0099999999999998</v>
      </c>
      <c r="E281" s="70"/>
      <c r="F281" s="70"/>
      <c r="G281" s="70"/>
      <c r="H281" s="70"/>
      <c r="I281" s="70"/>
      <c r="J281" s="70"/>
      <c r="K281" s="68"/>
      <c r="L281" s="11" t="s">
        <v>96</v>
      </c>
    </row>
    <row r="282" spans="1:12" s="32" customFormat="1" x14ac:dyDescent="0.25">
      <c r="A282" s="30"/>
      <c r="B282" s="31" t="s">
        <v>20</v>
      </c>
      <c r="C282" s="31"/>
      <c r="D282" s="70"/>
      <c r="E282" s="70"/>
      <c r="F282" s="70"/>
      <c r="G282" s="70"/>
      <c r="H282" s="70"/>
      <c r="I282" s="70"/>
      <c r="J282" s="70"/>
      <c r="K282" s="68"/>
      <c r="L282" s="11" t="s">
        <v>96</v>
      </c>
    </row>
    <row r="283" spans="1:12" s="32" customFormat="1" x14ac:dyDescent="0.25">
      <c r="A283" s="30"/>
      <c r="B283" s="51" t="s">
        <v>180</v>
      </c>
      <c r="C283" s="31" t="s">
        <v>49</v>
      </c>
      <c r="D283" s="70">
        <v>1</v>
      </c>
      <c r="E283" s="70"/>
      <c r="F283" s="70"/>
      <c r="G283" s="70"/>
      <c r="H283" s="70"/>
      <c r="I283" s="70"/>
      <c r="J283" s="70"/>
      <c r="K283" s="68"/>
      <c r="L283" s="11" t="s">
        <v>103</v>
      </c>
    </row>
    <row r="284" spans="1:12" s="32" customFormat="1" x14ac:dyDescent="0.25">
      <c r="A284" s="30"/>
      <c r="B284" s="51" t="s">
        <v>21</v>
      </c>
      <c r="C284" s="31" t="s">
        <v>17</v>
      </c>
      <c r="D284" s="70">
        <v>0.71</v>
      </c>
      <c r="E284" s="70"/>
      <c r="F284" s="70"/>
      <c r="G284" s="70"/>
      <c r="H284" s="70"/>
      <c r="I284" s="70"/>
      <c r="J284" s="70"/>
      <c r="K284" s="68"/>
      <c r="L284" s="11" t="s">
        <v>95</v>
      </c>
    </row>
    <row r="285" spans="1:12" s="32" customFormat="1" x14ac:dyDescent="0.25">
      <c r="A285" s="30">
        <v>53</v>
      </c>
      <c r="B285" s="60" t="s">
        <v>181</v>
      </c>
      <c r="C285" s="31" t="s">
        <v>49</v>
      </c>
      <c r="D285" s="73">
        <v>1</v>
      </c>
      <c r="E285" s="70"/>
      <c r="F285" s="70"/>
      <c r="G285" s="70"/>
      <c r="H285" s="70"/>
      <c r="I285" s="70"/>
      <c r="J285" s="70"/>
      <c r="K285" s="68"/>
      <c r="L285" s="11" t="s">
        <v>96</v>
      </c>
    </row>
    <row r="286" spans="1:12" s="32" customFormat="1" x14ac:dyDescent="0.25">
      <c r="A286" s="30"/>
      <c r="B286" s="51" t="s">
        <v>12</v>
      </c>
      <c r="C286" s="31" t="s">
        <v>13</v>
      </c>
      <c r="D286" s="70">
        <v>1.96</v>
      </c>
      <c r="E286" s="70"/>
      <c r="F286" s="70"/>
      <c r="G286" s="70"/>
      <c r="H286" s="70"/>
      <c r="I286" s="70"/>
      <c r="J286" s="70"/>
      <c r="K286" s="68"/>
      <c r="L286" s="11" t="s">
        <v>96</v>
      </c>
    </row>
    <row r="287" spans="1:12" s="32" customFormat="1" x14ac:dyDescent="0.25">
      <c r="A287" s="30"/>
      <c r="B287" s="51" t="s">
        <v>34</v>
      </c>
      <c r="C287" s="31" t="s">
        <v>17</v>
      </c>
      <c r="D287" s="70">
        <v>1.33</v>
      </c>
      <c r="E287" s="70"/>
      <c r="F287" s="70"/>
      <c r="G287" s="70"/>
      <c r="H287" s="70"/>
      <c r="I287" s="70"/>
      <c r="J287" s="70"/>
      <c r="K287" s="68"/>
      <c r="L287" s="11" t="s">
        <v>96</v>
      </c>
    </row>
    <row r="288" spans="1:12" s="32" customFormat="1" x14ac:dyDescent="0.25">
      <c r="A288" s="30"/>
      <c r="B288" s="31" t="s">
        <v>20</v>
      </c>
      <c r="C288" s="31"/>
      <c r="D288" s="70"/>
      <c r="E288" s="70"/>
      <c r="F288" s="70"/>
      <c r="G288" s="70"/>
      <c r="H288" s="70"/>
      <c r="I288" s="70"/>
      <c r="J288" s="70"/>
      <c r="K288" s="68"/>
      <c r="L288" s="11" t="s">
        <v>96</v>
      </c>
    </row>
    <row r="289" spans="1:12" s="32" customFormat="1" x14ac:dyDescent="0.25">
      <c r="A289" s="30"/>
      <c r="B289" s="51" t="s">
        <v>182</v>
      </c>
      <c r="C289" s="31" t="s">
        <v>49</v>
      </c>
      <c r="D289" s="70">
        <v>1</v>
      </c>
      <c r="E289" s="70"/>
      <c r="F289" s="70"/>
      <c r="G289" s="70"/>
      <c r="H289" s="70"/>
      <c r="I289" s="70"/>
      <c r="J289" s="70"/>
      <c r="K289" s="68"/>
      <c r="L289" s="11" t="s">
        <v>103</v>
      </c>
    </row>
    <row r="290" spans="1:12" s="32" customFormat="1" x14ac:dyDescent="0.25">
      <c r="A290" s="30"/>
      <c r="B290" s="51" t="s">
        <v>21</v>
      </c>
      <c r="C290" s="31" t="s">
        <v>17</v>
      </c>
      <c r="D290" s="70">
        <v>0.37</v>
      </c>
      <c r="E290" s="70"/>
      <c r="F290" s="70"/>
      <c r="G290" s="70"/>
      <c r="H290" s="70"/>
      <c r="I290" s="70"/>
      <c r="J290" s="70"/>
      <c r="K290" s="68"/>
      <c r="L290" s="11" t="s">
        <v>95</v>
      </c>
    </row>
    <row r="291" spans="1:12" s="32" customFormat="1" x14ac:dyDescent="0.25">
      <c r="A291" s="30">
        <v>54</v>
      </c>
      <c r="B291" s="60" t="s">
        <v>72</v>
      </c>
      <c r="C291" s="31" t="s">
        <v>31</v>
      </c>
      <c r="D291" s="73">
        <v>4.6379999999999998E-3</v>
      </c>
      <c r="E291" s="70"/>
      <c r="F291" s="70"/>
      <c r="G291" s="70"/>
      <c r="H291" s="70"/>
      <c r="I291" s="70"/>
      <c r="J291" s="70"/>
      <c r="K291" s="68"/>
      <c r="L291" s="11" t="s">
        <v>96</v>
      </c>
    </row>
    <row r="292" spans="1:12" s="32" customFormat="1" x14ac:dyDescent="0.25">
      <c r="A292" s="30"/>
      <c r="B292" s="51" t="s">
        <v>12</v>
      </c>
      <c r="C292" s="31" t="s">
        <v>13</v>
      </c>
      <c r="D292" s="70">
        <v>0.14470559999999999</v>
      </c>
      <c r="E292" s="70"/>
      <c r="F292" s="70"/>
      <c r="G292" s="70"/>
      <c r="H292" s="70"/>
      <c r="I292" s="70"/>
      <c r="J292" s="70"/>
      <c r="K292" s="68"/>
      <c r="L292" s="11" t="s">
        <v>96</v>
      </c>
    </row>
    <row r="293" spans="1:12" s="32" customFormat="1" x14ac:dyDescent="0.25">
      <c r="A293" s="30"/>
      <c r="B293" s="51" t="s">
        <v>34</v>
      </c>
      <c r="C293" s="31" t="s">
        <v>17</v>
      </c>
      <c r="D293" s="70">
        <v>3.2465999999999995E-2</v>
      </c>
      <c r="E293" s="70"/>
      <c r="F293" s="70"/>
      <c r="G293" s="70"/>
      <c r="H293" s="70"/>
      <c r="I293" s="70"/>
      <c r="J293" s="70"/>
      <c r="K293" s="68"/>
      <c r="L293" s="11" t="s">
        <v>96</v>
      </c>
    </row>
    <row r="294" spans="1:12" s="32" customFormat="1" x14ac:dyDescent="0.25">
      <c r="A294" s="30"/>
      <c r="B294" s="31" t="s">
        <v>20</v>
      </c>
      <c r="C294" s="31"/>
      <c r="D294" s="70"/>
      <c r="E294" s="70"/>
      <c r="F294" s="70"/>
      <c r="G294" s="70"/>
      <c r="H294" s="70"/>
      <c r="I294" s="70"/>
      <c r="J294" s="70"/>
      <c r="K294" s="68"/>
      <c r="L294" s="11" t="s">
        <v>96</v>
      </c>
    </row>
    <row r="295" spans="1:12" s="32" customFormat="1" x14ac:dyDescent="0.25">
      <c r="A295" s="30"/>
      <c r="B295" s="51" t="s">
        <v>73</v>
      </c>
      <c r="C295" s="31" t="s">
        <v>22</v>
      </c>
      <c r="D295" s="70">
        <v>0.8</v>
      </c>
      <c r="E295" s="70"/>
      <c r="F295" s="70"/>
      <c r="G295" s="70"/>
      <c r="H295" s="70"/>
      <c r="I295" s="70"/>
      <c r="J295" s="70"/>
      <c r="K295" s="68"/>
      <c r="L295" s="11" t="s">
        <v>103</v>
      </c>
    </row>
    <row r="296" spans="1:12" s="32" customFormat="1" ht="15.75" x14ac:dyDescent="0.25">
      <c r="A296" s="30"/>
      <c r="B296" s="51" t="s">
        <v>74</v>
      </c>
      <c r="C296" s="31" t="s">
        <v>102</v>
      </c>
      <c r="D296" s="70">
        <v>2.0000000000000004E-2</v>
      </c>
      <c r="E296" s="70"/>
      <c r="F296" s="70"/>
      <c r="G296" s="70"/>
      <c r="H296" s="70"/>
      <c r="I296" s="70"/>
      <c r="J296" s="70"/>
      <c r="K296" s="68"/>
      <c r="L296" s="11" t="s">
        <v>95</v>
      </c>
    </row>
    <row r="297" spans="1:12" s="32" customFormat="1" x14ac:dyDescent="0.25">
      <c r="A297" s="30"/>
      <c r="B297" s="51" t="s">
        <v>21</v>
      </c>
      <c r="C297" s="31" t="s">
        <v>17</v>
      </c>
      <c r="D297" s="70">
        <v>3.2466E-4</v>
      </c>
      <c r="E297" s="70"/>
      <c r="F297" s="70"/>
      <c r="G297" s="70"/>
      <c r="H297" s="70"/>
      <c r="I297" s="70"/>
      <c r="J297" s="70"/>
      <c r="K297" s="68"/>
      <c r="L297" s="11" t="s">
        <v>95</v>
      </c>
    </row>
    <row r="298" spans="1:12" s="32" customFormat="1" x14ac:dyDescent="0.25">
      <c r="A298" s="30">
        <v>55</v>
      </c>
      <c r="B298" s="60" t="s">
        <v>89</v>
      </c>
      <c r="C298" s="31" t="s">
        <v>75</v>
      </c>
      <c r="D298" s="73">
        <v>3</v>
      </c>
      <c r="E298" s="70"/>
      <c r="F298" s="70"/>
      <c r="G298" s="70"/>
      <c r="H298" s="70"/>
      <c r="I298" s="70"/>
      <c r="J298" s="70"/>
      <c r="K298" s="68"/>
      <c r="L298" s="11" t="s">
        <v>96</v>
      </c>
    </row>
    <row r="299" spans="1:12" s="32" customFormat="1" x14ac:dyDescent="0.25">
      <c r="A299" s="30"/>
      <c r="B299" s="51" t="s">
        <v>12</v>
      </c>
      <c r="C299" s="31" t="s">
        <v>13</v>
      </c>
      <c r="D299" s="70">
        <v>5.34</v>
      </c>
      <c r="E299" s="70"/>
      <c r="F299" s="70"/>
      <c r="G299" s="70"/>
      <c r="H299" s="70"/>
      <c r="I299" s="70"/>
      <c r="J299" s="70"/>
      <c r="K299" s="68"/>
      <c r="L299" s="11" t="s">
        <v>96</v>
      </c>
    </row>
    <row r="300" spans="1:12" s="32" customFormat="1" x14ac:dyDescent="0.25">
      <c r="A300" s="30"/>
      <c r="B300" s="51" t="s">
        <v>34</v>
      </c>
      <c r="C300" s="31" t="s">
        <v>17</v>
      </c>
      <c r="D300" s="70">
        <v>0.36</v>
      </c>
      <c r="E300" s="70"/>
      <c r="F300" s="70"/>
      <c r="G300" s="70"/>
      <c r="H300" s="70"/>
      <c r="I300" s="70"/>
      <c r="J300" s="70"/>
      <c r="K300" s="68"/>
      <c r="L300" s="11" t="s">
        <v>96</v>
      </c>
    </row>
    <row r="301" spans="1:12" s="32" customFormat="1" x14ac:dyDescent="0.25">
      <c r="A301" s="30"/>
      <c r="B301" s="31" t="s">
        <v>20</v>
      </c>
      <c r="C301" s="31"/>
      <c r="D301" s="70"/>
      <c r="E301" s="70"/>
      <c r="F301" s="70"/>
      <c r="G301" s="70"/>
      <c r="H301" s="70"/>
      <c r="I301" s="70"/>
      <c r="J301" s="70"/>
      <c r="K301" s="68"/>
      <c r="L301" s="11" t="s">
        <v>96</v>
      </c>
    </row>
    <row r="302" spans="1:12" s="32" customFormat="1" x14ac:dyDescent="0.25">
      <c r="A302" s="30"/>
      <c r="B302" s="51" t="s">
        <v>76</v>
      </c>
      <c r="C302" s="31" t="s">
        <v>75</v>
      </c>
      <c r="D302" s="70">
        <v>3</v>
      </c>
      <c r="E302" s="70"/>
      <c r="F302" s="70"/>
      <c r="G302" s="70"/>
      <c r="H302" s="70"/>
      <c r="I302" s="70"/>
      <c r="J302" s="70"/>
      <c r="K302" s="68"/>
      <c r="L302" s="11" t="s">
        <v>103</v>
      </c>
    </row>
    <row r="303" spans="1:12" s="32" customFormat="1" x14ac:dyDescent="0.25">
      <c r="A303" s="30"/>
      <c r="B303" s="51" t="s">
        <v>77</v>
      </c>
      <c r="C303" s="31" t="s">
        <v>22</v>
      </c>
      <c r="D303" s="70">
        <v>0.60000000000000009</v>
      </c>
      <c r="E303" s="70"/>
      <c r="F303" s="70"/>
      <c r="G303" s="70"/>
      <c r="H303" s="70"/>
      <c r="I303" s="70"/>
      <c r="J303" s="70"/>
      <c r="K303" s="68"/>
      <c r="L303" s="11" t="s">
        <v>96</v>
      </c>
    </row>
    <row r="304" spans="1:12" s="32" customFormat="1" x14ac:dyDescent="0.25">
      <c r="A304" s="30"/>
      <c r="B304" s="51" t="s">
        <v>78</v>
      </c>
      <c r="C304" s="31" t="s">
        <v>29</v>
      </c>
      <c r="D304" s="70">
        <v>3</v>
      </c>
      <c r="E304" s="70"/>
      <c r="F304" s="70"/>
      <c r="G304" s="70"/>
      <c r="H304" s="70"/>
      <c r="I304" s="70"/>
      <c r="J304" s="70"/>
      <c r="K304" s="68"/>
      <c r="L304" s="11" t="s">
        <v>96</v>
      </c>
    </row>
    <row r="305" spans="1:12" s="32" customFormat="1" x14ac:dyDescent="0.25">
      <c r="A305" s="30"/>
      <c r="B305" s="51" t="s">
        <v>79</v>
      </c>
      <c r="C305" s="31" t="s">
        <v>29</v>
      </c>
      <c r="D305" s="70">
        <v>3</v>
      </c>
      <c r="E305" s="70"/>
      <c r="F305" s="70"/>
      <c r="G305" s="70"/>
      <c r="H305" s="70"/>
      <c r="I305" s="70"/>
      <c r="J305" s="70"/>
      <c r="K305" s="68"/>
      <c r="L305" s="11" t="s">
        <v>96</v>
      </c>
    </row>
    <row r="306" spans="1:12" s="32" customFormat="1" x14ac:dyDescent="0.25">
      <c r="A306" s="30"/>
      <c r="B306" s="51" t="s">
        <v>80</v>
      </c>
      <c r="C306" s="31" t="s">
        <v>29</v>
      </c>
      <c r="D306" s="70">
        <v>3</v>
      </c>
      <c r="E306" s="70"/>
      <c r="F306" s="70"/>
      <c r="G306" s="70"/>
      <c r="H306" s="70"/>
      <c r="I306" s="70"/>
      <c r="J306" s="70"/>
      <c r="K306" s="68"/>
      <c r="L306" s="11" t="s">
        <v>96</v>
      </c>
    </row>
    <row r="307" spans="1:12" s="32" customFormat="1" x14ac:dyDescent="0.25">
      <c r="A307" s="30"/>
      <c r="B307" s="51" t="s">
        <v>81</v>
      </c>
      <c r="C307" s="31" t="s">
        <v>29</v>
      </c>
      <c r="D307" s="70">
        <v>3</v>
      </c>
      <c r="E307" s="70"/>
      <c r="F307" s="70"/>
      <c r="G307" s="70"/>
      <c r="H307" s="70"/>
      <c r="I307" s="70"/>
      <c r="J307" s="70"/>
      <c r="K307" s="68"/>
      <c r="L307" s="11" t="s">
        <v>96</v>
      </c>
    </row>
    <row r="308" spans="1:12" s="32" customFormat="1" x14ac:dyDescent="0.25">
      <c r="A308" s="30"/>
      <c r="B308" s="51" t="s">
        <v>99</v>
      </c>
      <c r="C308" s="31" t="s">
        <v>29</v>
      </c>
      <c r="D308" s="70">
        <v>3</v>
      </c>
      <c r="E308" s="70"/>
      <c r="F308" s="70"/>
      <c r="G308" s="70"/>
      <c r="H308" s="70"/>
      <c r="I308" s="70"/>
      <c r="J308" s="70"/>
      <c r="K308" s="68"/>
      <c r="L308" s="11" t="s">
        <v>96</v>
      </c>
    </row>
    <row r="309" spans="1:12" s="32" customFormat="1" x14ac:dyDescent="0.25">
      <c r="A309" s="30"/>
      <c r="B309" s="51" t="s">
        <v>82</v>
      </c>
      <c r="C309" s="31" t="s">
        <v>29</v>
      </c>
      <c r="D309" s="70">
        <v>3</v>
      </c>
      <c r="E309" s="70"/>
      <c r="F309" s="70"/>
      <c r="G309" s="70"/>
      <c r="H309" s="70"/>
      <c r="I309" s="70"/>
      <c r="J309" s="70"/>
      <c r="K309" s="68"/>
      <c r="L309" s="11" t="s">
        <v>96</v>
      </c>
    </row>
    <row r="310" spans="1:12" s="32" customFormat="1" x14ac:dyDescent="0.25">
      <c r="A310" s="30"/>
      <c r="B310" s="51" t="s">
        <v>183</v>
      </c>
      <c r="C310" s="31" t="s">
        <v>29</v>
      </c>
      <c r="D310" s="70">
        <v>3</v>
      </c>
      <c r="E310" s="70"/>
      <c r="F310" s="70"/>
      <c r="G310" s="70"/>
      <c r="H310" s="70"/>
      <c r="I310" s="70"/>
      <c r="J310" s="70"/>
      <c r="K310" s="68"/>
      <c r="L310" s="11" t="s">
        <v>96</v>
      </c>
    </row>
    <row r="311" spans="1:12" s="32" customFormat="1" x14ac:dyDescent="0.25">
      <c r="A311" s="30"/>
      <c r="B311" s="51" t="s">
        <v>83</v>
      </c>
      <c r="C311" s="31" t="s">
        <v>29</v>
      </c>
      <c r="D311" s="70">
        <v>3</v>
      </c>
      <c r="E311" s="70"/>
      <c r="F311" s="70"/>
      <c r="G311" s="70"/>
      <c r="H311" s="70"/>
      <c r="I311" s="70"/>
      <c r="J311" s="70"/>
      <c r="K311" s="68"/>
      <c r="L311" s="11" t="s">
        <v>96</v>
      </c>
    </row>
    <row r="312" spans="1:12" s="32" customFormat="1" x14ac:dyDescent="0.25">
      <c r="A312" s="30"/>
      <c r="B312" s="51" t="s">
        <v>21</v>
      </c>
      <c r="C312" s="31" t="s">
        <v>17</v>
      </c>
      <c r="D312" s="70">
        <v>3.3899999999999997</v>
      </c>
      <c r="E312" s="70"/>
      <c r="F312" s="70"/>
      <c r="G312" s="70"/>
      <c r="H312" s="70"/>
      <c r="I312" s="70"/>
      <c r="J312" s="70"/>
      <c r="K312" s="68"/>
      <c r="L312" s="11" t="s">
        <v>95</v>
      </c>
    </row>
    <row r="313" spans="1:12" x14ac:dyDescent="0.25">
      <c r="A313" s="37" t="s">
        <v>94</v>
      </c>
      <c r="B313" s="59" t="s">
        <v>87</v>
      </c>
      <c r="C313" s="3" t="s">
        <v>100</v>
      </c>
      <c r="D313" s="73">
        <v>48</v>
      </c>
      <c r="E313" s="70"/>
      <c r="F313" s="70"/>
      <c r="G313" s="70"/>
      <c r="H313" s="70"/>
      <c r="I313" s="70"/>
      <c r="J313" s="70"/>
      <c r="K313" s="68"/>
      <c r="L313" s="11" t="s">
        <v>96</v>
      </c>
    </row>
    <row r="314" spans="1:12" x14ac:dyDescent="0.25">
      <c r="A314" s="33"/>
      <c r="B314" s="52" t="s">
        <v>12</v>
      </c>
      <c r="C314" s="3" t="s">
        <v>84</v>
      </c>
      <c r="D314" s="70">
        <v>13.056000000000001</v>
      </c>
      <c r="E314" s="70"/>
      <c r="F314" s="70"/>
      <c r="G314" s="70"/>
      <c r="H314" s="70"/>
      <c r="I314" s="70"/>
      <c r="J314" s="70"/>
      <c r="K314" s="68"/>
      <c r="L314" s="11" t="s">
        <v>96</v>
      </c>
    </row>
    <row r="315" spans="1:12" x14ac:dyDescent="0.25">
      <c r="A315" s="33"/>
      <c r="B315" s="52" t="s">
        <v>34</v>
      </c>
      <c r="C315" s="3" t="s">
        <v>17</v>
      </c>
      <c r="D315" s="70">
        <v>2.4767999999999999</v>
      </c>
      <c r="E315" s="70"/>
      <c r="F315" s="70"/>
      <c r="G315" s="70"/>
      <c r="H315" s="70"/>
      <c r="I315" s="70"/>
      <c r="J315" s="70"/>
      <c r="K315" s="68"/>
      <c r="L315" s="11" t="s">
        <v>96</v>
      </c>
    </row>
    <row r="316" spans="1:12" x14ac:dyDescent="0.25">
      <c r="A316" s="33"/>
      <c r="B316" s="3" t="s">
        <v>20</v>
      </c>
      <c r="C316" s="3"/>
      <c r="D316" s="70"/>
      <c r="E316" s="70"/>
      <c r="F316" s="70"/>
      <c r="G316" s="70"/>
      <c r="H316" s="70"/>
      <c r="I316" s="70"/>
      <c r="J316" s="70"/>
      <c r="K316" s="68"/>
      <c r="L316" s="11" t="s">
        <v>96</v>
      </c>
    </row>
    <row r="317" spans="1:12" x14ac:dyDescent="0.25">
      <c r="A317" s="33"/>
      <c r="B317" s="52" t="s">
        <v>85</v>
      </c>
      <c r="C317" s="3" t="s">
        <v>45</v>
      </c>
      <c r="D317" s="70">
        <v>0.2064</v>
      </c>
      <c r="E317" s="70"/>
      <c r="F317" s="70"/>
      <c r="G317" s="70"/>
      <c r="H317" s="70"/>
      <c r="I317" s="70"/>
      <c r="J317" s="70"/>
      <c r="K317" s="68"/>
      <c r="L317" s="11" t="s">
        <v>95</v>
      </c>
    </row>
    <row r="318" spans="1:12" x14ac:dyDescent="0.25">
      <c r="A318" s="33"/>
      <c r="B318" s="52" t="s">
        <v>86</v>
      </c>
      <c r="C318" s="3" t="s">
        <v>45</v>
      </c>
      <c r="D318" s="70">
        <v>0.45599999999999996</v>
      </c>
      <c r="E318" s="70"/>
      <c r="F318" s="70"/>
      <c r="G318" s="70"/>
      <c r="H318" s="70"/>
      <c r="I318" s="70"/>
      <c r="J318" s="70"/>
      <c r="K318" s="68"/>
      <c r="L318" s="11" t="s">
        <v>95</v>
      </c>
    </row>
    <row r="319" spans="1:12" ht="15" thickBot="1" x14ac:dyDescent="0.3">
      <c r="A319" s="33"/>
      <c r="B319" s="52" t="s">
        <v>21</v>
      </c>
      <c r="C319" s="3" t="s">
        <v>17</v>
      </c>
      <c r="D319" s="70">
        <v>0.23519999999999999</v>
      </c>
      <c r="E319" s="70"/>
      <c r="F319" s="70"/>
      <c r="G319" s="70"/>
      <c r="H319" s="70"/>
      <c r="I319" s="70"/>
      <c r="J319" s="70"/>
      <c r="K319" s="68"/>
      <c r="L319" s="11" t="s">
        <v>95</v>
      </c>
    </row>
    <row r="320" spans="1:12" ht="15" thickBot="1" x14ac:dyDescent="0.3">
      <c r="A320" s="86"/>
      <c r="B320" s="87" t="s">
        <v>23</v>
      </c>
      <c r="C320" s="88"/>
      <c r="D320" s="89"/>
      <c r="E320" s="89"/>
      <c r="F320" s="90">
        <f>SUM(F8:F319)</f>
        <v>0</v>
      </c>
      <c r="G320" s="89"/>
      <c r="H320" s="90">
        <f>SUM(H8:H319)</f>
        <v>0</v>
      </c>
      <c r="I320" s="89"/>
      <c r="J320" s="90">
        <f>SUM(J8:J319)</f>
        <v>0</v>
      </c>
      <c r="K320" s="91">
        <f>SUM(K8:K319)</f>
        <v>0</v>
      </c>
    </row>
    <row r="321" spans="1:11" x14ac:dyDescent="0.25">
      <c r="A321" s="99"/>
      <c r="B321" s="100" t="s">
        <v>24</v>
      </c>
      <c r="C321" s="101"/>
      <c r="D321" s="102"/>
      <c r="E321" s="102"/>
      <c r="F321" s="103">
        <f>F320*C321</f>
        <v>0</v>
      </c>
      <c r="G321" s="102"/>
      <c r="H321" s="102"/>
      <c r="I321" s="102"/>
      <c r="J321" s="102"/>
      <c r="K321" s="104">
        <f>F321</f>
        <v>0</v>
      </c>
    </row>
    <row r="322" spans="1:11" x14ac:dyDescent="0.25">
      <c r="A322" s="105"/>
      <c r="B322" s="95" t="s">
        <v>25</v>
      </c>
      <c r="C322" s="92"/>
      <c r="D322" s="94"/>
      <c r="E322" s="94"/>
      <c r="F322" s="94"/>
      <c r="G322" s="94"/>
      <c r="H322" s="94"/>
      <c r="I322" s="94"/>
      <c r="J322" s="94"/>
      <c r="K322" s="106">
        <f>SUM(K320:K321)</f>
        <v>0</v>
      </c>
    </row>
    <row r="323" spans="1:11" x14ac:dyDescent="0.25">
      <c r="A323" s="105"/>
      <c r="B323" s="52" t="s">
        <v>104</v>
      </c>
      <c r="C323" s="93"/>
      <c r="D323" s="94"/>
      <c r="E323" s="94"/>
      <c r="F323" s="94"/>
      <c r="G323" s="94"/>
      <c r="H323" s="94"/>
      <c r="I323" s="94"/>
      <c r="J323" s="94"/>
      <c r="K323" s="72">
        <f>K322*C323</f>
        <v>0</v>
      </c>
    </row>
    <row r="324" spans="1:11" x14ac:dyDescent="0.25">
      <c r="A324" s="105"/>
      <c r="B324" s="95" t="s">
        <v>25</v>
      </c>
      <c r="C324" s="92"/>
      <c r="D324" s="94"/>
      <c r="E324" s="94"/>
      <c r="F324" s="94"/>
      <c r="G324" s="94"/>
      <c r="H324" s="94"/>
      <c r="I324" s="94"/>
      <c r="J324" s="94"/>
      <c r="K324" s="106">
        <f>K322+K323</f>
        <v>0</v>
      </c>
    </row>
    <row r="325" spans="1:11" x14ac:dyDescent="0.25">
      <c r="A325" s="105"/>
      <c r="B325" s="52" t="s">
        <v>26</v>
      </c>
      <c r="C325" s="93"/>
      <c r="D325" s="94"/>
      <c r="E325" s="94"/>
      <c r="F325" s="94"/>
      <c r="G325" s="94"/>
      <c r="H325" s="94"/>
      <c r="I325" s="94"/>
      <c r="J325" s="94"/>
      <c r="K325" s="72">
        <f>K324*C325</f>
        <v>0</v>
      </c>
    </row>
    <row r="326" spans="1:11" x14ac:dyDescent="0.25">
      <c r="A326" s="105"/>
      <c r="B326" s="95" t="s">
        <v>25</v>
      </c>
      <c r="C326" s="92"/>
      <c r="D326" s="94"/>
      <c r="E326" s="94"/>
      <c r="F326" s="94"/>
      <c r="G326" s="94"/>
      <c r="H326" s="94"/>
      <c r="I326" s="94"/>
      <c r="J326" s="94"/>
      <c r="K326" s="106">
        <f>K324+K325</f>
        <v>0</v>
      </c>
    </row>
    <row r="327" spans="1:11" x14ac:dyDescent="0.25">
      <c r="A327" s="105"/>
      <c r="B327" s="96" t="s">
        <v>105</v>
      </c>
      <c r="C327" s="93">
        <v>0.03</v>
      </c>
      <c r="D327" s="94"/>
      <c r="E327" s="94"/>
      <c r="F327" s="94"/>
      <c r="G327" s="94"/>
      <c r="H327" s="94"/>
      <c r="I327" s="94"/>
      <c r="J327" s="94"/>
      <c r="K327" s="72">
        <f>K326*C327</f>
        <v>0</v>
      </c>
    </row>
    <row r="328" spans="1:11" x14ac:dyDescent="0.25">
      <c r="A328" s="105"/>
      <c r="B328" s="97" t="s">
        <v>9</v>
      </c>
      <c r="C328" s="92"/>
      <c r="D328" s="94"/>
      <c r="E328" s="94"/>
      <c r="F328" s="94"/>
      <c r="G328" s="94"/>
      <c r="H328" s="94"/>
      <c r="I328" s="94"/>
      <c r="J328" s="94"/>
      <c r="K328" s="106">
        <f>K327+K326</f>
        <v>0</v>
      </c>
    </row>
    <row r="329" spans="1:11" x14ac:dyDescent="0.25">
      <c r="A329" s="105"/>
      <c r="B329" s="98" t="s">
        <v>106</v>
      </c>
      <c r="C329" s="93">
        <v>0.18</v>
      </c>
      <c r="D329" s="94"/>
      <c r="E329" s="94"/>
      <c r="F329" s="94"/>
      <c r="G329" s="94"/>
      <c r="H329" s="94"/>
      <c r="I329" s="94"/>
      <c r="J329" s="94"/>
      <c r="K329" s="72">
        <f>K328*C329</f>
        <v>0</v>
      </c>
    </row>
    <row r="330" spans="1:11" ht="15" thickBot="1" x14ac:dyDescent="0.3">
      <c r="A330" s="107"/>
      <c r="B330" s="108" t="s">
        <v>27</v>
      </c>
      <c r="C330" s="109"/>
      <c r="D330" s="110"/>
      <c r="E330" s="110"/>
      <c r="F330" s="110"/>
      <c r="G330" s="110"/>
      <c r="H330" s="110"/>
      <c r="I330" s="110"/>
      <c r="J330" s="110"/>
      <c r="K330" s="111">
        <f>K328+K329</f>
        <v>0</v>
      </c>
    </row>
    <row r="346" spans="4:4" x14ac:dyDescent="0.25">
      <c r="D346" s="16">
        <v>3</v>
      </c>
    </row>
  </sheetData>
  <autoFilter ref="A7:L330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K3" formulaRange="1"/>
    <ignoredError sqref="F320 H320 J320:K320" formulaRange="1" unlockedFormula="1"/>
    <ignoredError sqref="G320 I320" unlockedFormula="1"/>
    <ignoredError sqref="K324:K3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2019-12-02T05:33:07Z</dcterms:modified>
</cp:coreProperties>
</file>